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K:\ANB\Kamer van Dijk\Formulieren\"/>
    </mc:Choice>
  </mc:AlternateContent>
  <bookViews>
    <workbookView xWindow="0" yWindow="0" windowWidth="19110" windowHeight="9030"/>
  </bookViews>
  <sheets>
    <sheet name="NOW" sheetId="1" r:id="rId1"/>
    <sheet name="Loongegevens" sheetId="2" r:id="rId2"/>
  </sheets>
  <definedNames>
    <definedName name="_xlnm.Print_Area" localSheetId="0">NOW!$A:$K</definedName>
    <definedName name="Z_72C16EA6_3C87_4672_BA44_7F2641E19B2E_.wvu.Cols" localSheetId="0" hidden="1">NOW!$L:$XFD</definedName>
    <definedName name="Z_72C16EA6_3C87_4672_BA44_7F2641E19B2E_.wvu.PrintArea" localSheetId="0" hidden="1">NOW!$A:$K</definedName>
    <definedName name="Z_72C16EA6_3C87_4672_BA44_7F2641E19B2E_.wvu.Rows" localSheetId="0" hidden="1">NOW!$108:$1048576,NOW!$88:$107</definedName>
  </definedNames>
  <calcPr calcId="162913"/>
  <customWorkbookViews>
    <customWorkbookView name="Mark Aarts - Persoonlijke weergave" guid="{72C16EA6-3C87-4672-BA44-7F2641E19B2E}" mergeInterval="0" personalView="1" maximized="1" xWindow="-8" yWindow="-8" windowWidth="2576" windowHeight="141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1" i="1" l="1"/>
  <c r="I18" i="1" l="1"/>
  <c r="I59" i="1" s="1"/>
  <c r="H65" i="1" s="1"/>
  <c r="I54" i="1"/>
  <c r="I55" i="1"/>
  <c r="I56" i="1"/>
  <c r="I35" i="1"/>
  <c r="A62" i="1" l="1"/>
  <c r="G26" i="1"/>
  <c r="G25" i="1"/>
  <c r="G24" i="1"/>
  <c r="I100" i="2"/>
  <c r="G100" i="2"/>
  <c r="E100" i="2"/>
  <c r="C100" i="2"/>
  <c r="I99" i="2"/>
  <c r="G99" i="2"/>
  <c r="E99" i="2"/>
  <c r="C99" i="2"/>
  <c r="I98" i="2"/>
  <c r="G98" i="2"/>
  <c r="E98" i="2"/>
  <c r="C98" i="2"/>
  <c r="I97" i="2"/>
  <c r="G97" i="2"/>
  <c r="E97" i="2"/>
  <c r="C97" i="2"/>
  <c r="I96" i="2"/>
  <c r="G96" i="2"/>
  <c r="E96" i="2"/>
  <c r="C96" i="2"/>
  <c r="I95" i="2"/>
  <c r="G95" i="2"/>
  <c r="E95" i="2"/>
  <c r="C95" i="2"/>
  <c r="I94" i="2"/>
  <c r="G94" i="2"/>
  <c r="E94" i="2"/>
  <c r="C94" i="2"/>
  <c r="I93" i="2"/>
  <c r="G93" i="2"/>
  <c r="E93" i="2"/>
  <c r="C93" i="2"/>
  <c r="I92" i="2"/>
  <c r="G92" i="2"/>
  <c r="E92" i="2"/>
  <c r="C92" i="2"/>
  <c r="I91" i="2"/>
  <c r="G91" i="2"/>
  <c r="E91" i="2"/>
  <c r="C91" i="2"/>
  <c r="I90" i="2"/>
  <c r="G90" i="2"/>
  <c r="E90" i="2"/>
  <c r="C90" i="2"/>
  <c r="I89" i="2"/>
  <c r="G89" i="2"/>
  <c r="E89" i="2"/>
  <c r="C89" i="2"/>
  <c r="I88" i="2"/>
  <c r="G88" i="2"/>
  <c r="E88" i="2"/>
  <c r="C88" i="2"/>
  <c r="I87" i="2"/>
  <c r="G87" i="2"/>
  <c r="E87" i="2"/>
  <c r="C87" i="2"/>
  <c r="I86" i="2"/>
  <c r="G86" i="2"/>
  <c r="E86" i="2"/>
  <c r="C86" i="2"/>
  <c r="I85" i="2"/>
  <c r="G85" i="2"/>
  <c r="E85" i="2"/>
  <c r="C85" i="2"/>
  <c r="I84" i="2"/>
  <c r="G84" i="2"/>
  <c r="E84" i="2"/>
  <c r="C84" i="2"/>
  <c r="I83" i="2"/>
  <c r="G83" i="2"/>
  <c r="E83" i="2"/>
  <c r="C83" i="2"/>
  <c r="I82" i="2"/>
  <c r="G82" i="2"/>
  <c r="E82" i="2"/>
  <c r="C82" i="2"/>
  <c r="I81" i="2"/>
  <c r="G81" i="2"/>
  <c r="E81" i="2"/>
  <c r="C81" i="2"/>
  <c r="I80" i="2"/>
  <c r="G80" i="2"/>
  <c r="E80" i="2"/>
  <c r="C80" i="2"/>
  <c r="I79" i="2"/>
  <c r="G79" i="2"/>
  <c r="E79" i="2"/>
  <c r="C79" i="2"/>
  <c r="I78" i="2"/>
  <c r="G78" i="2"/>
  <c r="E78" i="2"/>
  <c r="C78" i="2"/>
  <c r="I77" i="2"/>
  <c r="G77" i="2"/>
  <c r="E77" i="2"/>
  <c r="C77" i="2"/>
  <c r="I76" i="2"/>
  <c r="G76" i="2"/>
  <c r="E76" i="2"/>
  <c r="C76" i="2"/>
  <c r="I75" i="2"/>
  <c r="G75" i="2"/>
  <c r="E75" i="2"/>
  <c r="C75" i="2"/>
  <c r="I74" i="2"/>
  <c r="G74" i="2"/>
  <c r="E74" i="2"/>
  <c r="C74" i="2"/>
  <c r="I73" i="2"/>
  <c r="G73" i="2"/>
  <c r="E73" i="2"/>
  <c r="C73" i="2"/>
  <c r="I72" i="2"/>
  <c r="G72" i="2"/>
  <c r="E72" i="2"/>
  <c r="C72" i="2"/>
  <c r="I71" i="2"/>
  <c r="G71" i="2"/>
  <c r="E71" i="2"/>
  <c r="C71" i="2"/>
  <c r="I70" i="2"/>
  <c r="G70" i="2"/>
  <c r="E70" i="2"/>
  <c r="C70" i="2"/>
  <c r="I69" i="2"/>
  <c r="G69" i="2"/>
  <c r="E69" i="2"/>
  <c r="C69" i="2"/>
  <c r="I68" i="2"/>
  <c r="G68" i="2"/>
  <c r="E68" i="2"/>
  <c r="C68" i="2"/>
  <c r="I67" i="2"/>
  <c r="G67" i="2"/>
  <c r="E67" i="2"/>
  <c r="C67" i="2"/>
  <c r="I66" i="2"/>
  <c r="G66" i="2"/>
  <c r="E66" i="2"/>
  <c r="C66" i="2"/>
  <c r="I65" i="2"/>
  <c r="G65" i="2"/>
  <c r="E65" i="2"/>
  <c r="C65" i="2"/>
  <c r="I64" i="2"/>
  <c r="G64" i="2"/>
  <c r="E64" i="2"/>
  <c r="C64" i="2"/>
  <c r="I63" i="2"/>
  <c r="G63" i="2"/>
  <c r="E63" i="2"/>
  <c r="C63" i="2"/>
  <c r="I62" i="2"/>
  <c r="G62" i="2"/>
  <c r="E62" i="2"/>
  <c r="C62" i="2"/>
  <c r="I61" i="2"/>
  <c r="G61" i="2"/>
  <c r="E61" i="2"/>
  <c r="C61" i="2"/>
  <c r="I60" i="2"/>
  <c r="G60" i="2"/>
  <c r="E60" i="2"/>
  <c r="C60" i="2"/>
  <c r="I59" i="2"/>
  <c r="G59" i="2"/>
  <c r="E59" i="2"/>
  <c r="C59" i="2"/>
  <c r="I58" i="2"/>
  <c r="G58" i="2"/>
  <c r="E58" i="2"/>
  <c r="C58" i="2"/>
  <c r="I57" i="2"/>
  <c r="G57" i="2"/>
  <c r="E57" i="2"/>
  <c r="C57" i="2"/>
  <c r="I56" i="2"/>
  <c r="G56" i="2"/>
  <c r="E56" i="2"/>
  <c r="C56" i="2"/>
  <c r="I55" i="2"/>
  <c r="G55" i="2"/>
  <c r="E55" i="2"/>
  <c r="C55" i="2"/>
  <c r="I54" i="2"/>
  <c r="G54" i="2"/>
  <c r="E54" i="2"/>
  <c r="C54" i="2"/>
  <c r="I53" i="2"/>
  <c r="G53" i="2"/>
  <c r="E53" i="2"/>
  <c r="C53" i="2"/>
  <c r="I52" i="2"/>
  <c r="G52" i="2"/>
  <c r="E52" i="2"/>
  <c r="C52" i="2"/>
  <c r="I51" i="2"/>
  <c r="G51" i="2"/>
  <c r="E51" i="2"/>
  <c r="C51" i="2"/>
  <c r="I50" i="2"/>
  <c r="G50" i="2"/>
  <c r="E50" i="2"/>
  <c r="C50" i="2"/>
  <c r="I49" i="2"/>
  <c r="G49" i="2"/>
  <c r="E49" i="2"/>
  <c r="C49" i="2"/>
  <c r="I48" i="2"/>
  <c r="G48" i="2"/>
  <c r="E48" i="2"/>
  <c r="C48" i="2"/>
  <c r="I47" i="2"/>
  <c r="G47" i="2"/>
  <c r="E47" i="2"/>
  <c r="C47" i="2"/>
  <c r="I46" i="2"/>
  <c r="G46" i="2"/>
  <c r="E46" i="2"/>
  <c r="C46" i="2"/>
  <c r="I45" i="2"/>
  <c r="G45" i="2"/>
  <c r="E45" i="2"/>
  <c r="C45" i="2"/>
  <c r="I44" i="2"/>
  <c r="G44" i="2"/>
  <c r="E44" i="2"/>
  <c r="C44" i="2"/>
  <c r="I43" i="2"/>
  <c r="G43" i="2"/>
  <c r="E43" i="2"/>
  <c r="C43" i="2"/>
  <c r="I42" i="2"/>
  <c r="G42" i="2"/>
  <c r="E42" i="2"/>
  <c r="C42" i="2"/>
  <c r="I41" i="2"/>
  <c r="G41" i="2"/>
  <c r="E41" i="2"/>
  <c r="C41" i="2"/>
  <c r="I40" i="2"/>
  <c r="G40" i="2"/>
  <c r="E40" i="2"/>
  <c r="C40" i="2"/>
  <c r="I39" i="2"/>
  <c r="G39" i="2"/>
  <c r="E39" i="2"/>
  <c r="C39" i="2"/>
  <c r="I38" i="2"/>
  <c r="G38" i="2"/>
  <c r="E38" i="2"/>
  <c r="C38" i="2"/>
  <c r="I37" i="2"/>
  <c r="G37" i="2"/>
  <c r="E37" i="2"/>
  <c r="C37" i="2"/>
  <c r="I36" i="2"/>
  <c r="G36" i="2"/>
  <c r="E36" i="2"/>
  <c r="C36" i="2"/>
  <c r="I35" i="2"/>
  <c r="G35" i="2"/>
  <c r="E35" i="2"/>
  <c r="C35" i="2"/>
  <c r="I34" i="2"/>
  <c r="G34" i="2"/>
  <c r="E34" i="2"/>
  <c r="C34" i="2"/>
  <c r="I33" i="2"/>
  <c r="G33" i="2"/>
  <c r="E33" i="2"/>
  <c r="C33" i="2"/>
  <c r="I32" i="2"/>
  <c r="G32" i="2"/>
  <c r="E32" i="2"/>
  <c r="C32" i="2"/>
  <c r="I31" i="2"/>
  <c r="G31" i="2"/>
  <c r="E31" i="2"/>
  <c r="C31" i="2"/>
  <c r="I30" i="2"/>
  <c r="G30" i="2"/>
  <c r="E30" i="2"/>
  <c r="C30" i="2"/>
  <c r="I29" i="2"/>
  <c r="G29" i="2"/>
  <c r="E29" i="2"/>
  <c r="C29" i="2"/>
  <c r="I28" i="2"/>
  <c r="G28" i="2"/>
  <c r="E28" i="2"/>
  <c r="C28" i="2"/>
  <c r="I27" i="2"/>
  <c r="G27" i="2"/>
  <c r="E27" i="2"/>
  <c r="C27" i="2"/>
  <c r="I26" i="2"/>
  <c r="G26" i="2"/>
  <c r="E26" i="2"/>
  <c r="C26" i="2"/>
  <c r="I25" i="2"/>
  <c r="G25" i="2"/>
  <c r="E25" i="2"/>
  <c r="C25" i="2"/>
  <c r="I24" i="2"/>
  <c r="G24" i="2"/>
  <c r="E24" i="2"/>
  <c r="C24" i="2"/>
  <c r="I23" i="2"/>
  <c r="G23" i="2"/>
  <c r="E23" i="2"/>
  <c r="C23" i="2"/>
  <c r="I22" i="2"/>
  <c r="G22" i="2"/>
  <c r="E22" i="2"/>
  <c r="C22" i="2"/>
  <c r="I21" i="2"/>
  <c r="G21" i="2"/>
  <c r="E21" i="2"/>
  <c r="C21" i="2"/>
  <c r="I20" i="2"/>
  <c r="G20" i="2"/>
  <c r="E20" i="2"/>
  <c r="C20" i="2"/>
  <c r="I19" i="2"/>
  <c r="G19" i="2"/>
  <c r="E19" i="2"/>
  <c r="C19" i="2"/>
  <c r="I18" i="2"/>
  <c r="G18" i="2"/>
  <c r="E18" i="2"/>
  <c r="C18" i="2"/>
  <c r="I17" i="2"/>
  <c r="G17" i="2"/>
  <c r="E17" i="2"/>
  <c r="C17" i="2"/>
  <c r="I16" i="2"/>
  <c r="G16" i="2"/>
  <c r="E16" i="2"/>
  <c r="C16" i="2"/>
  <c r="I15" i="2"/>
  <c r="G15" i="2"/>
  <c r="E15" i="2"/>
  <c r="C15" i="2"/>
  <c r="I14" i="2"/>
  <c r="G14" i="2"/>
  <c r="E14" i="2"/>
  <c r="C14" i="2"/>
  <c r="I13" i="2"/>
  <c r="G13" i="2"/>
  <c r="E13" i="2"/>
  <c r="C13" i="2"/>
  <c r="I12" i="2"/>
  <c r="G12" i="2"/>
  <c r="E12" i="2"/>
  <c r="C12" i="2"/>
  <c r="I11" i="2"/>
  <c r="G11" i="2"/>
  <c r="E11" i="2"/>
  <c r="C11" i="2"/>
  <c r="I10" i="2"/>
  <c r="G10" i="2"/>
  <c r="E10" i="2"/>
  <c r="C10" i="2"/>
  <c r="I9" i="2"/>
  <c r="G9" i="2"/>
  <c r="E9" i="2"/>
  <c r="C9" i="2"/>
  <c r="I8" i="2"/>
  <c r="G8" i="2"/>
  <c r="E8" i="2"/>
  <c r="C8" i="2"/>
  <c r="I7" i="2"/>
  <c r="G7" i="2"/>
  <c r="E7" i="2"/>
  <c r="C7" i="2"/>
  <c r="I6" i="2"/>
  <c r="G6" i="2"/>
  <c r="E6" i="2"/>
  <c r="C6" i="2"/>
  <c r="I5" i="2"/>
  <c r="G5" i="2"/>
  <c r="E5" i="2"/>
  <c r="C5" i="2"/>
  <c r="I4" i="2"/>
  <c r="G4" i="2"/>
  <c r="E4" i="2"/>
  <c r="C4" i="2"/>
  <c r="I3" i="2"/>
  <c r="G3" i="2"/>
  <c r="E3" i="2"/>
  <c r="C3" i="2"/>
  <c r="I2" i="2"/>
  <c r="G2" i="2"/>
  <c r="E2" i="2"/>
  <c r="C2" i="2"/>
  <c r="I57" i="1" l="1"/>
  <c r="I28" i="1"/>
  <c r="I30" i="1" s="1"/>
  <c r="H41" i="1" s="1"/>
  <c r="C1" i="2"/>
  <c r="I1" i="2"/>
  <c r="G1" i="2"/>
  <c r="I36" i="1" s="1"/>
  <c r="I37" i="1" s="1"/>
  <c r="I39" i="1" s="1"/>
  <c r="E1" i="2"/>
  <c r="J67" i="1" l="1"/>
  <c r="I67" i="1" s="1"/>
  <c r="I62" i="1"/>
  <c r="I63" i="1" s="1"/>
  <c r="I65" i="1" s="1"/>
  <c r="I66" i="1" s="1"/>
  <c r="I69" i="1" l="1"/>
  <c r="I41" i="1"/>
  <c r="I42" i="1" s="1"/>
  <c r="I44" i="1" s="1"/>
  <c r="J46" i="1" s="1"/>
  <c r="I70" i="1" s="1"/>
  <c r="A72" i="1" l="1"/>
  <c r="J47" i="1"/>
  <c r="J72" i="1" l="1"/>
</calcChain>
</file>

<file path=xl/comments1.xml><?xml version="1.0" encoding="utf-8"?>
<comments xmlns="http://schemas.openxmlformats.org/spreadsheetml/2006/main">
  <authors>
    <author>Mark Aarts</author>
  </authors>
  <commentList>
    <comment ref="D17" authorId="0" shapeId="0">
      <text>
        <r>
          <rPr>
            <b/>
            <sz val="9"/>
            <color indexed="81"/>
            <rFont val="Tahoma"/>
            <family val="2"/>
          </rPr>
          <t>ANB:</t>
        </r>
        <r>
          <rPr>
            <sz val="9"/>
            <color indexed="81"/>
            <rFont val="Tahoma"/>
            <family val="2"/>
          </rPr>
          <t xml:space="preserve">
Bij concerns wordt uitgegaan van de omzet van het hele concern. Ontvangen subsidies en andere bijdragen uit publieke middelen worden gelijkgesteld met omzet.</t>
        </r>
      </text>
    </comment>
    <comment ref="D22" authorId="0" shapeId="0">
      <text>
        <r>
          <rPr>
            <b/>
            <sz val="9"/>
            <color indexed="81"/>
            <rFont val="Tahoma"/>
            <family val="2"/>
          </rPr>
          <t>ANB:</t>
        </r>
        <r>
          <rPr>
            <sz val="9"/>
            <color indexed="81"/>
            <rFont val="Tahoma"/>
            <family val="2"/>
          </rPr>
          <t xml:space="preserve">
Bij concerns wordt uitgegaan van de omzet van het hele concern. Ontvangen subsidies en andere bijdragen uit publieke middelen worden gelijkgesteld met omzet.</t>
        </r>
      </text>
    </comment>
    <comment ref="D23" authorId="0" shapeId="0">
      <text>
        <r>
          <rPr>
            <b/>
            <sz val="9"/>
            <color indexed="81"/>
            <rFont val="Tahoma"/>
            <family val="2"/>
          </rPr>
          <t>ANB:</t>
        </r>
        <r>
          <rPr>
            <sz val="9"/>
            <color indexed="81"/>
            <rFont val="Tahoma"/>
            <family val="2"/>
          </rPr>
          <t xml:space="preserve">
Bij concerns wordt uitgegaan van de omzet van het hele concern. Ontvangen subsidies en andere bijdragen uit publieke middelen worden gelijkgesteld met omzet.</t>
        </r>
      </text>
    </comment>
    <comment ref="D24" authorId="0" shapeId="0">
      <text>
        <r>
          <rPr>
            <b/>
            <sz val="9"/>
            <color indexed="81"/>
            <rFont val="Tahoma"/>
            <family val="2"/>
          </rPr>
          <t>ANB:</t>
        </r>
        <r>
          <rPr>
            <sz val="9"/>
            <color indexed="81"/>
            <rFont val="Tahoma"/>
            <family val="2"/>
          </rPr>
          <t xml:space="preserve">
Bij concerns wordt uitgegaan van de omzet van het hele concern. Ontvangen subsidies en andere bijdragen uit publieke middelen worden gelijkgesteld met omzet.</t>
        </r>
      </text>
    </comment>
    <comment ref="D25" authorId="0" shapeId="0">
      <text>
        <r>
          <rPr>
            <b/>
            <sz val="9"/>
            <color indexed="81"/>
            <rFont val="Tahoma"/>
            <family val="2"/>
          </rPr>
          <t>ANB:</t>
        </r>
        <r>
          <rPr>
            <sz val="9"/>
            <color indexed="81"/>
            <rFont val="Tahoma"/>
            <family val="2"/>
          </rPr>
          <t xml:space="preserve">
Bij concerns wordt uitgegaan van de omzet van het hele concern. Ontvangen subsidies en andere bijdragen uit publieke middelen worden gelijkgesteld met omzet.</t>
        </r>
      </text>
    </comment>
    <comment ref="D26" authorId="0" shapeId="0">
      <text>
        <r>
          <rPr>
            <b/>
            <sz val="9"/>
            <color indexed="81"/>
            <rFont val="Tahoma"/>
            <family val="2"/>
          </rPr>
          <t>ANB:</t>
        </r>
        <r>
          <rPr>
            <sz val="9"/>
            <color indexed="81"/>
            <rFont val="Tahoma"/>
            <family val="2"/>
          </rPr>
          <t xml:space="preserve">
Bij concerns wordt uitgegaan van de omzet van het hele concern. Ontvangen subsidies en andere bijdragen uit publieke middelen worden gelijkgesteld met omzet.</t>
        </r>
      </text>
    </comment>
    <comment ref="D35" authorId="0" shapeId="0">
      <text>
        <r>
          <rPr>
            <b/>
            <sz val="9"/>
            <color indexed="81"/>
            <rFont val="Tahoma"/>
            <family val="2"/>
          </rPr>
          <t>ANB:</t>
        </r>
        <r>
          <rPr>
            <sz val="9"/>
            <color indexed="81"/>
            <rFont val="Tahoma"/>
            <family val="2"/>
          </rPr>
          <t xml:space="preserve">
Indien er werknemers zijn waarvan het maandloon hoger is dan € 9.538, dan betekent dat het SV-loon voor het meerdere hiermee gecorrigeerd dient te worden.
U kunt als hulpmiddel het tabblad “Loongevens” gebruiken om het juiste SV-loon te berekenen.
Indien u per 4-weken loon betaalt dient u het SV-loon te verhogen met 8,33%.
Indien er geen SV-loon januari 2020 van toepassing is, vul dan het SV-loon november 2019 in.</t>
        </r>
      </text>
    </comment>
    <comment ref="D52" authorId="0" shapeId="0">
      <text>
        <r>
          <rPr>
            <b/>
            <sz val="9"/>
            <color indexed="81"/>
            <rFont val="Tahoma"/>
            <family val="2"/>
          </rPr>
          <t>ANB:</t>
        </r>
        <r>
          <rPr>
            <sz val="9"/>
            <color indexed="81"/>
            <rFont val="Tahoma"/>
            <family val="2"/>
          </rPr>
          <t xml:space="preserve">
Werkelijke omzet over de gekozen driemaands periode bij aanvraag</t>
        </r>
      </text>
    </comment>
    <comment ref="D54" authorId="0" shapeId="0">
      <text>
        <r>
          <rPr>
            <b/>
            <sz val="9"/>
            <color indexed="81"/>
            <rFont val="Tahoma"/>
            <family val="2"/>
          </rPr>
          <t xml:space="preserve">ANB:
</t>
        </r>
        <r>
          <rPr>
            <sz val="9"/>
            <color indexed="81"/>
            <rFont val="Tahoma"/>
            <family val="2"/>
          </rPr>
          <t>Indien er werknemers zijn waarvan het maandloon hoger is dan € 9.538, dan betekent dat het SV-loon voor het meerdere hiermee gecorrigeerd dient te worden.
U kunt als hulpmiddel het tabblad “Loongevens” gebruiken om het juiste SV-loon te berekenen
Indien u per 4-weken loon betaalt dient u het SV-loon te verhogen met 8,33%.</t>
        </r>
      </text>
    </comment>
    <comment ref="D55" authorId="0" shapeId="0">
      <text>
        <r>
          <rPr>
            <b/>
            <sz val="9"/>
            <color indexed="81"/>
            <rFont val="Tahoma"/>
            <family val="2"/>
          </rPr>
          <t xml:space="preserve">ANB:
</t>
        </r>
        <r>
          <rPr>
            <sz val="9"/>
            <color indexed="81"/>
            <rFont val="Tahoma"/>
            <family val="2"/>
          </rPr>
          <t>Indien er werknemers zijn waarvan het maandloon hoger is dan € 9.538, dan betekent dat het SV-loon voor het meerdere hiermee gecorrigeerd dient te worden.
U kunt als hulpmiddel het tabblad “Loongevens” gebruiken om het juiste SV-loon te berekenen
Indien u per 4-weken loon betaalt dient u het SV-loon te verhogen met 8,33%.</t>
        </r>
      </text>
    </comment>
    <comment ref="D56" authorId="0" shapeId="0">
      <text>
        <r>
          <rPr>
            <b/>
            <sz val="9"/>
            <color indexed="81"/>
            <rFont val="Tahoma"/>
            <family val="2"/>
          </rPr>
          <t xml:space="preserve">ANB:
</t>
        </r>
        <r>
          <rPr>
            <sz val="9"/>
            <color indexed="81"/>
            <rFont val="Tahoma"/>
            <family val="2"/>
          </rPr>
          <t>Indien er werknemers zijn waarvan het maandloon hoger is dan € 9.538, dan betekent dat het SV-loon voor het meerdere hiermee gecorrigeerd dient te worden.
U kunt als hulpmiddel het tabblad “Loongevens” gebruiken om het juiste SV-loon te berekenen
Indien u per 4-weken loon betaalt dient u het SV-loon te verhogen met 8,33%.</t>
        </r>
      </text>
    </comment>
  </commentList>
</comments>
</file>

<file path=xl/sharedStrings.xml><?xml version="1.0" encoding="utf-8"?>
<sst xmlns="http://schemas.openxmlformats.org/spreadsheetml/2006/main" count="51" uniqueCount="48">
  <si>
    <t>Rekenmodel NOW</t>
  </si>
  <si>
    <t>Werknemer</t>
  </si>
  <si>
    <t>SV-Loon Jan 2020</t>
  </si>
  <si>
    <t>SV-Loon Maart 2020</t>
  </si>
  <si>
    <t>SV-Loon April 2020</t>
  </si>
  <si>
    <t>SV-Loon Mei 2020</t>
  </si>
  <si>
    <t>Werknemer 1</t>
  </si>
  <si>
    <t>Werknemer 2</t>
  </si>
  <si>
    <t>Werknemer 3</t>
  </si>
  <si>
    <t>Werknemer 4</t>
  </si>
  <si>
    <t>Werknemer 5</t>
  </si>
  <si>
    <t>Bedrijfsnaam</t>
  </si>
  <si>
    <t>Loonheffingsnummer</t>
  </si>
  <si>
    <t>Totale omzet 2019</t>
  </si>
  <si>
    <t>Maart</t>
  </si>
  <si>
    <t>April</t>
  </si>
  <si>
    <t>Mei</t>
  </si>
  <si>
    <t>Juni</t>
  </si>
  <si>
    <t>Juli</t>
  </si>
  <si>
    <t>Laagst verwachte omzet</t>
  </si>
  <si>
    <t>Omzetdaling</t>
  </si>
  <si>
    <t>Berekening voorschot</t>
  </si>
  <si>
    <t>Verhoging WG-lasten</t>
  </si>
  <si>
    <t>Kwartaal</t>
  </si>
  <si>
    <t>Subsidie</t>
  </si>
  <si>
    <t>Voorschot</t>
  </si>
  <si>
    <t>Totaal te ontvangen voorschot</t>
  </si>
  <si>
    <t>Te ontvangen voorschot per maand</t>
  </si>
  <si>
    <t>Eindafrekening</t>
  </si>
  <si>
    <t>Werkelijke omzet</t>
  </si>
  <si>
    <t>SV-loon maart</t>
  </si>
  <si>
    <t>SV-loon april</t>
  </si>
  <si>
    <t>SV-loon mei</t>
  </si>
  <si>
    <t>Totaal</t>
  </si>
  <si>
    <t>Werkelijke omzetdaling</t>
  </si>
  <si>
    <t>Te ontvangen NOW</t>
  </si>
  <si>
    <t>Te verwachten subsidie</t>
  </si>
  <si>
    <t>040 - 2 504 555</t>
  </si>
  <si>
    <t>email@anb.nl</t>
  </si>
  <si>
    <t>(</t>
  </si>
  <si>
    <t>*</t>
  </si>
  <si>
    <r>
      <rPr>
        <b/>
        <sz val="10"/>
        <color theme="1"/>
        <rFont val="Calibri"/>
        <family val="2"/>
        <scheme val="minor"/>
      </rPr>
      <t>Disclaimer</t>
    </r>
    <r>
      <rPr>
        <sz val="10"/>
        <color theme="1"/>
        <rFont val="Calibri"/>
        <family val="2"/>
        <scheme val="minor"/>
      </rPr>
      <t xml:space="preserve">
Deze tool is met zorg voor u opgesteld op basis van de regelgeving per 6 april 2020. Evenwel kunnen er geen rechten aan ontleend worden. De berekening geeft u enkel een indicatie over de hoogte van de vergoeding uit hoofde van de NOW. Omwille van de duidelijkheid is ervoor gekozen alleen de meest noodzakelijke informatie op te nemen. De tool kan bij wijzigingen van wetgeving aangepast worden. 
Voor meer informatie kunt u altijd contact opnemen met een van onze medewerkers. </t>
    </r>
    <r>
      <rPr>
        <sz val="11"/>
        <color theme="1"/>
        <rFont val="Calibri"/>
        <family val="2"/>
        <scheme val="minor"/>
      </rPr>
      <t xml:space="preserve">
</t>
    </r>
  </si>
  <si>
    <t>Berekening verwachte omzetdaling</t>
  </si>
  <si>
    <t>Verwachte omzet:</t>
  </si>
  <si>
    <t>SV-loon januari</t>
  </si>
  <si>
    <t>Reeds ontvangen voorschot</t>
  </si>
  <si>
    <t>Referentie omzet 2019</t>
  </si>
  <si>
    <t>Correctie indien lagere loonsom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</si>
</sst>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quot;\ * #,##0.00_ ;_ &quot;€&quot;\ * \-#,##0.00_ ;_ &quot;€&quot;\ * &quot;-&quot;??_ ;_ @_ "/>
    <numFmt numFmtId="43" formatCode="_ * #,##0.00_ ;_ * \-#,##0.00_ ;_ * &quot;-&quot;??_ ;_ @_ "/>
    <numFmt numFmtId="164" formatCode="_ * #,##0_ ;_ * \-#,##0_ ;_ * &quot;-&quot;??_ ;_ @_ "/>
    <numFmt numFmtId="165" formatCode="#,##0_ ;\-#,##0\ "/>
    <numFmt numFmtId="166" formatCode="_ &quot;€&quot;\ * #,##0_ ;_ &quot;€&quot;\ * \-#,##0_ ;_ &quot;€&quot;\ * &quot;-&quot;??_ ;_ @_ "/>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theme="3"/>
      <name val="Calibri"/>
      <family val="2"/>
      <scheme val="minor"/>
    </font>
    <font>
      <b/>
      <sz val="14"/>
      <color theme="3"/>
      <name val="Calibri Light"/>
      <family val="2"/>
      <scheme val="major"/>
    </font>
    <font>
      <b/>
      <sz val="10"/>
      <color theme="1"/>
      <name val="Arial"/>
      <family val="2"/>
    </font>
    <font>
      <sz val="10"/>
      <color theme="3" tint="-0.499984740745262"/>
      <name val="Arial"/>
      <family val="2"/>
    </font>
    <font>
      <b/>
      <sz val="12"/>
      <color theme="3"/>
      <name val="Calibri Light"/>
      <family val="2"/>
      <scheme val="major"/>
    </font>
    <font>
      <b/>
      <sz val="9"/>
      <color indexed="81"/>
      <name val="Tahoma"/>
      <family val="2"/>
    </font>
    <font>
      <b/>
      <sz val="14"/>
      <color theme="5"/>
      <name val="Calibri"/>
      <family val="2"/>
      <scheme val="minor"/>
    </font>
    <font>
      <u/>
      <sz val="11"/>
      <color theme="10"/>
      <name val="Calibri"/>
      <family val="2"/>
      <scheme val="minor"/>
    </font>
    <font>
      <sz val="11"/>
      <color theme="3"/>
      <name val="Wingdings"/>
      <charset val="2"/>
    </font>
    <font>
      <u/>
      <sz val="11"/>
      <color theme="3"/>
      <name val="Calibri"/>
      <family val="2"/>
      <scheme val="minor"/>
    </font>
    <font>
      <sz val="9"/>
      <color indexed="81"/>
      <name val="Tahoma"/>
      <family val="2"/>
    </font>
    <font>
      <b/>
      <sz val="10"/>
      <color theme="1"/>
      <name val="Calibri"/>
      <family val="2"/>
      <scheme val="minor"/>
    </font>
    <font>
      <sz val="10"/>
      <color theme="1"/>
      <name val="Calibri"/>
      <family val="2"/>
      <scheme val="minor"/>
    </font>
    <font>
      <b/>
      <sz val="11"/>
      <color theme="3"/>
      <name val="Calibri Light"/>
      <family val="2"/>
      <scheme val="major"/>
    </font>
    <font>
      <sz val="11"/>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rgb="FFFF9933"/>
        <bgColor indexed="64"/>
      </patternFill>
    </fill>
    <fill>
      <patternFill patternType="solid">
        <fgColor theme="4" tint="0.79998168889431442"/>
        <bgColor indexed="64"/>
      </patternFill>
    </fill>
  </fills>
  <borders count="10">
    <border>
      <left/>
      <right/>
      <top/>
      <bottom/>
      <diagonal/>
    </border>
    <border>
      <left/>
      <right/>
      <top/>
      <bottom style="thin">
        <color indexed="64"/>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bottom style="thin">
        <color theme="3"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double">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4" borderId="2" applyProtection="0">
      <alignment horizontal="right"/>
      <protection locked="0"/>
    </xf>
    <xf numFmtId="0" fontId="10" fillId="0" borderId="0" applyNumberFormat="0" applyFill="0" applyBorder="0" applyAlignment="0" applyProtection="0"/>
  </cellStyleXfs>
  <cellXfs count="71">
    <xf numFmtId="0" fontId="0" fillId="0" borderId="0" xfId="0"/>
    <xf numFmtId="44" fontId="5" fillId="0" borderId="1" xfId="0" applyNumberFormat="1" applyFont="1" applyBorder="1"/>
    <xf numFmtId="44" fontId="0" fillId="0" borderId="0" xfId="0" applyNumberFormat="1"/>
    <xf numFmtId="44" fontId="6" fillId="5" borderId="3" xfId="2" applyFont="1" applyFill="1" applyBorder="1" applyAlignment="1" applyProtection="1">
      <alignment horizontal="right"/>
      <protection locked="0"/>
    </xf>
    <xf numFmtId="44" fontId="6" fillId="5" borderId="2" xfId="2" applyFont="1" applyFill="1" applyBorder="1" applyAlignment="1" applyProtection="1">
      <alignment horizontal="right"/>
      <protection locked="0"/>
    </xf>
    <xf numFmtId="0" fontId="6" fillId="5" borderId="3" xfId="4" applyFill="1" applyBorder="1" applyAlignment="1" applyProtection="1">
      <alignment horizontal="left"/>
      <protection locked="0"/>
    </xf>
    <xf numFmtId="0" fontId="6" fillId="5" borderId="2" xfId="4" applyFill="1" applyAlignment="1" applyProtection="1">
      <alignment horizontal="left"/>
      <protection locked="0"/>
    </xf>
    <xf numFmtId="0" fontId="0" fillId="2" borderId="0" xfId="0" applyFill="1" applyProtection="1"/>
    <xf numFmtId="0" fontId="0" fillId="0" borderId="0" xfId="0" applyProtection="1"/>
    <xf numFmtId="0" fontId="11" fillId="2" borderId="0" xfId="0" applyFont="1" applyFill="1" applyAlignment="1" applyProtection="1">
      <alignment horizontal="center"/>
    </xf>
    <xf numFmtId="0" fontId="3" fillId="2" borderId="0" xfId="0" applyFont="1" applyFill="1" applyAlignment="1" applyProtection="1"/>
    <xf numFmtId="0" fontId="11" fillId="2" borderId="0" xfId="5" applyFont="1" applyFill="1" applyAlignment="1" applyProtection="1">
      <alignment horizontal="center"/>
    </xf>
    <xf numFmtId="0" fontId="3" fillId="2" borderId="0" xfId="5" applyFont="1" applyFill="1" applyAlignment="1" applyProtection="1"/>
    <xf numFmtId="0" fontId="12" fillId="2" borderId="0" xfId="5" applyFont="1" applyFill="1" applyAlignment="1" applyProtection="1"/>
    <xf numFmtId="0" fontId="2" fillId="2" borderId="0" xfId="0" applyFont="1" applyFill="1" applyAlignment="1" applyProtection="1">
      <alignment horizontal="center"/>
    </xf>
    <xf numFmtId="0" fontId="2" fillId="2" borderId="0" xfId="0" applyFont="1" applyFill="1" applyBorder="1" applyAlignment="1" applyProtection="1">
      <alignment horizontal="center"/>
    </xf>
    <xf numFmtId="0" fontId="0" fillId="2" borderId="0" xfId="0" applyFill="1" applyBorder="1" applyAlignment="1" applyProtection="1">
      <alignment horizontal="center"/>
    </xf>
    <xf numFmtId="164" fontId="0" fillId="2" borderId="0" xfId="1" applyNumberFormat="1" applyFont="1" applyFill="1" applyProtection="1"/>
    <xf numFmtId="0" fontId="7" fillId="3" borderId="0" xfId="0" applyFont="1" applyFill="1" applyAlignment="1" applyProtection="1"/>
    <xf numFmtId="164" fontId="7" fillId="3" borderId="0" xfId="1" applyNumberFormat="1" applyFont="1" applyFill="1" applyAlignment="1" applyProtection="1"/>
    <xf numFmtId="0" fontId="7" fillId="2" borderId="0" xfId="0" applyFont="1" applyFill="1" applyAlignment="1" applyProtection="1"/>
    <xf numFmtId="0" fontId="4" fillId="2" borderId="0" xfId="0" applyFont="1" applyFill="1" applyAlignment="1" applyProtection="1">
      <alignment horizontal="left"/>
    </xf>
    <xf numFmtId="164" fontId="7" fillId="2" borderId="0" xfId="1" applyNumberFormat="1" applyFont="1" applyFill="1" applyAlignment="1" applyProtection="1"/>
    <xf numFmtId="166" fontId="0" fillId="2" borderId="0" xfId="2" applyNumberFormat="1" applyFont="1" applyFill="1" applyProtection="1"/>
    <xf numFmtId="0" fontId="0" fillId="3" borderId="0" xfId="0" applyFill="1" applyProtection="1"/>
    <xf numFmtId="164" fontId="0" fillId="3" borderId="0" xfId="1" applyNumberFormat="1" applyFont="1" applyFill="1" applyProtection="1"/>
    <xf numFmtId="165" fontId="0" fillId="2" borderId="0" xfId="0" applyNumberFormat="1" applyFill="1" applyProtection="1"/>
    <xf numFmtId="166" fontId="0" fillId="2" borderId="0" xfId="2" applyNumberFormat="1" applyFont="1" applyFill="1" applyBorder="1" applyAlignment="1" applyProtection="1">
      <alignment vertical="center"/>
    </xf>
    <xf numFmtId="165" fontId="0" fillId="2" borderId="0" xfId="1" applyNumberFormat="1" applyFont="1" applyFill="1" applyBorder="1" applyAlignment="1" applyProtection="1">
      <alignment vertical="center"/>
    </xf>
    <xf numFmtId="9" fontId="0" fillId="2" borderId="0" xfId="0" applyNumberFormat="1" applyFill="1" applyProtection="1"/>
    <xf numFmtId="165" fontId="0" fillId="2" borderId="0" xfId="1" applyNumberFormat="1" applyFont="1" applyFill="1" applyBorder="1" applyAlignment="1" applyProtection="1">
      <alignment horizontal="center" vertical="center"/>
    </xf>
    <xf numFmtId="166" fontId="0" fillId="2" borderId="8" xfId="2" applyNumberFormat="1" applyFont="1" applyFill="1" applyBorder="1" applyProtection="1"/>
    <xf numFmtId="166" fontId="0" fillId="2" borderId="9" xfId="2" applyNumberFormat="1" applyFont="1" applyFill="1" applyBorder="1" applyProtection="1"/>
    <xf numFmtId="0" fontId="0" fillId="2" borderId="0" xfId="0" applyFill="1" applyBorder="1" applyProtection="1"/>
    <xf numFmtId="9" fontId="0" fillId="2" borderId="0" xfId="3" applyFont="1" applyFill="1" applyProtection="1"/>
    <xf numFmtId="44" fontId="0" fillId="2" borderId="0" xfId="2" applyFont="1" applyFill="1" applyProtection="1"/>
    <xf numFmtId="0" fontId="9" fillId="2" borderId="0" xfId="0" applyFont="1" applyFill="1" applyProtection="1"/>
    <xf numFmtId="166" fontId="9" fillId="2" borderId="0" xfId="2" applyNumberFormat="1" applyFont="1" applyFill="1" applyAlignment="1" applyProtection="1">
      <alignment horizontal="left" vertical="center"/>
    </xf>
    <xf numFmtId="44" fontId="0" fillId="3" borderId="0" xfId="2" applyFont="1" applyFill="1" applyProtection="1"/>
    <xf numFmtId="44" fontId="0" fillId="2" borderId="0" xfId="2" applyFont="1" applyFill="1" applyBorder="1" applyProtection="1"/>
    <xf numFmtId="166" fontId="0" fillId="2" borderId="0" xfId="2" applyNumberFormat="1" applyFont="1" applyFill="1" applyBorder="1" applyProtection="1"/>
    <xf numFmtId="165" fontId="0" fillId="2" borderId="0" xfId="0" applyNumberFormat="1" applyFill="1" applyBorder="1" applyProtection="1"/>
    <xf numFmtId="9" fontId="0" fillId="2" borderId="0" xfId="3" applyFont="1" applyFill="1" applyBorder="1" applyProtection="1"/>
    <xf numFmtId="44" fontId="0" fillId="2" borderId="0" xfId="0" applyNumberFormat="1" applyFill="1" applyBorder="1" applyProtection="1"/>
    <xf numFmtId="0" fontId="0" fillId="2" borderId="0" xfId="0" applyFill="1" applyBorder="1" applyAlignment="1" applyProtection="1">
      <alignment horizontal="right"/>
    </xf>
    <xf numFmtId="9" fontId="0" fillId="2" borderId="0" xfId="0" applyNumberFormat="1" applyFill="1" applyBorder="1" applyProtection="1"/>
    <xf numFmtId="0" fontId="9" fillId="2" borderId="0" xfId="0" applyFont="1" applyFill="1" applyBorder="1" applyProtection="1"/>
    <xf numFmtId="166" fontId="9" fillId="2" borderId="9" xfId="2" applyNumberFormat="1" applyFont="1" applyFill="1" applyBorder="1" applyProtection="1"/>
    <xf numFmtId="0" fontId="5" fillId="0" borderId="1" xfId="0" applyFont="1" applyBorder="1" applyAlignment="1" applyProtection="1">
      <alignment horizontal="left"/>
      <protection locked="0"/>
    </xf>
    <xf numFmtId="0" fontId="5" fillId="0" borderId="1" xfId="0" applyFont="1" applyBorder="1" applyProtection="1">
      <protection locked="0"/>
    </xf>
    <xf numFmtId="0" fontId="0" fillId="0" borderId="0" xfId="0" applyProtection="1">
      <protection locked="0"/>
    </xf>
    <xf numFmtId="166" fontId="17" fillId="0" borderId="0" xfId="2" applyNumberFormat="1" applyFont="1" applyProtection="1">
      <protection hidden="1"/>
    </xf>
    <xf numFmtId="0" fontId="2" fillId="2" borderId="0" xfId="0" applyFont="1" applyFill="1" applyBorder="1" applyAlignment="1" applyProtection="1">
      <alignment horizontal="center"/>
    </xf>
    <xf numFmtId="0" fontId="4" fillId="3" borderId="0" xfId="0" applyFont="1" applyFill="1" applyAlignment="1" applyProtection="1">
      <alignment horizontal="left"/>
    </xf>
    <xf numFmtId="165" fontId="0" fillId="5" borderId="4" xfId="1" applyNumberFormat="1" applyFont="1" applyFill="1" applyBorder="1" applyAlignment="1" applyProtection="1">
      <alignment horizontal="center" vertical="center"/>
      <protection locked="0"/>
    </xf>
    <xf numFmtId="165" fontId="0" fillId="5" borderId="5" xfId="1" applyNumberFormat="1" applyFont="1" applyFill="1" applyBorder="1" applyAlignment="1" applyProtection="1">
      <alignment horizontal="center" vertical="center"/>
      <protection locked="0"/>
    </xf>
    <xf numFmtId="165" fontId="0" fillId="5" borderId="6" xfId="1" applyNumberFormat="1" applyFont="1" applyFill="1" applyBorder="1" applyAlignment="1" applyProtection="1">
      <alignment horizontal="center" vertical="center"/>
      <protection locked="0"/>
    </xf>
    <xf numFmtId="0" fontId="2" fillId="2" borderId="0" xfId="0" applyFont="1" applyFill="1" applyAlignment="1" applyProtection="1">
      <alignment horizontal="center"/>
    </xf>
    <xf numFmtId="0" fontId="2" fillId="2" borderId="7" xfId="0" applyFont="1" applyFill="1" applyBorder="1" applyAlignment="1" applyProtection="1">
      <alignment horizontal="center"/>
    </xf>
    <xf numFmtId="0" fontId="0" fillId="5" borderId="4" xfId="0"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0" fontId="0" fillId="5" borderId="6" xfId="0" applyFill="1" applyBorder="1" applyAlignment="1" applyProtection="1">
      <alignment horizontal="center" wrapText="1"/>
      <protection locked="0"/>
    </xf>
    <xf numFmtId="165" fontId="0" fillId="2" borderId="0" xfId="1" applyNumberFormat="1" applyFont="1" applyFill="1" applyBorder="1" applyAlignment="1" applyProtection="1">
      <alignment horizontal="center" vertical="center"/>
    </xf>
    <xf numFmtId="9" fontId="0" fillId="2" borderId="0" xfId="3" applyFont="1" applyFill="1" applyBorder="1" applyAlignment="1" applyProtection="1">
      <alignment horizontal="center" vertical="center"/>
    </xf>
    <xf numFmtId="0" fontId="16" fillId="2" borderId="1" xfId="0" applyFont="1" applyFill="1" applyBorder="1" applyAlignment="1" applyProtection="1">
      <alignment horizontal="center"/>
    </xf>
    <xf numFmtId="0" fontId="10" fillId="2" borderId="0" xfId="5" applyFill="1" applyAlignment="1" applyProtection="1">
      <alignment horizontal="left" wrapText="1"/>
      <protection locked="0"/>
    </xf>
    <xf numFmtId="0" fontId="3" fillId="2" borderId="0" xfId="0" applyFont="1" applyFill="1" applyAlignment="1" applyProtection="1">
      <alignment horizontal="left" wrapText="1"/>
    </xf>
    <xf numFmtId="0" fontId="9" fillId="2" borderId="0" xfId="0" applyFont="1" applyFill="1" applyAlignment="1" applyProtection="1">
      <alignment horizontal="center" vertical="center"/>
    </xf>
    <xf numFmtId="0" fontId="0" fillId="2" borderId="0" xfId="0" applyFill="1" applyAlignment="1" applyProtection="1">
      <alignment horizontal="left" vertical="center" wrapText="1"/>
    </xf>
    <xf numFmtId="0" fontId="0" fillId="2" borderId="0" xfId="0" applyFill="1" applyAlignment="1" applyProtection="1">
      <alignment horizontal="left" vertical="center"/>
    </xf>
    <xf numFmtId="0" fontId="9" fillId="2" borderId="0" xfId="0" applyFont="1" applyFill="1" applyBorder="1" applyAlignment="1" applyProtection="1">
      <alignment horizontal="center" vertical="center"/>
    </xf>
  </cellXfs>
  <cellStyles count="6">
    <cellStyle name="Hyperlink" xfId="5" builtinId="8"/>
    <cellStyle name="invulveld" xfId="4"/>
    <cellStyle name="Komma" xfId="1" builtinId="3"/>
    <cellStyle name="Procent" xfId="3" builtinId="5"/>
    <cellStyle name="Standaard" xfId="0" builtinId="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nb.nl/corona-nieuws" TargetMode="External"/></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0</xdr:row>
      <xdr:rowOff>47625</xdr:rowOff>
    </xdr:from>
    <xdr:to>
      <xdr:col>4</xdr:col>
      <xdr:colOff>465599</xdr:colOff>
      <xdr:row>4</xdr:row>
      <xdr:rowOff>9525</xdr:rowOff>
    </xdr:to>
    <xdr:pic>
      <xdr:nvPicPr>
        <xdr:cNvPr id="2" name="Afbeelding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1" y="47625"/>
          <a:ext cx="3475498"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openxmlformats.org/officeDocument/2006/relationships/comments" Target="../comments1.xml"/><Relationship Id="rId2" Type="http://schemas.openxmlformats.org/officeDocument/2006/relationships/hyperlink" Target="mailto:email@anb.nl?subject=Aanvragen%20NOW" TargetMode="External"/><Relationship Id="rId1" Type="http://schemas.openxmlformats.org/officeDocument/2006/relationships/printerSettings" Target="../printerSettings/printerSettings1.bin"/><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1"/>
  <sheetViews>
    <sheetView tabSelected="1" zoomScaleNormal="100" workbookViewId="0">
      <selection activeCell="D10" sqref="D10:G10"/>
    </sheetView>
  </sheetViews>
  <sheetFormatPr defaultColWidth="0" defaultRowHeight="15" zeroHeight="1" x14ac:dyDescent="0.25"/>
  <cols>
    <col min="1" max="6" width="11.7109375" style="8" customWidth="1"/>
    <col min="7" max="7" width="18.85546875" style="8" customWidth="1"/>
    <col min="8" max="8" width="5.5703125" style="8" bestFit="1" customWidth="1"/>
    <col min="9" max="10" width="18.85546875" style="8" customWidth="1"/>
    <col min="11" max="11" width="11.7109375" style="8" customWidth="1"/>
    <col min="12" max="13" width="0" style="8" hidden="1" customWidth="1"/>
    <col min="14" max="16384" width="9.140625" style="8" hidden="1"/>
  </cols>
  <sheetData>
    <row r="1" spans="1:11" x14ac:dyDescent="0.25">
      <c r="A1" s="7"/>
      <c r="B1" s="7"/>
      <c r="C1" s="7"/>
      <c r="D1" s="7"/>
      <c r="E1" s="7"/>
      <c r="F1" s="7"/>
      <c r="G1" s="7"/>
      <c r="H1" s="7"/>
      <c r="I1" s="7"/>
      <c r="J1" s="7"/>
      <c r="K1" s="7"/>
    </row>
    <row r="2" spans="1:11" x14ac:dyDescent="0.25">
      <c r="A2" s="7"/>
      <c r="B2" s="7"/>
      <c r="C2" s="7"/>
      <c r="D2" s="7"/>
      <c r="E2" s="7"/>
      <c r="F2" s="7"/>
      <c r="G2" s="7"/>
      <c r="H2" s="7"/>
      <c r="I2" s="7"/>
      <c r="J2" s="7"/>
      <c r="K2" s="7"/>
    </row>
    <row r="3" spans="1:11" x14ac:dyDescent="0.25">
      <c r="A3" s="7"/>
      <c r="B3" s="7"/>
      <c r="C3" s="7"/>
      <c r="D3" s="7"/>
      <c r="E3" s="7"/>
      <c r="G3" s="7"/>
      <c r="H3" s="7"/>
      <c r="I3" s="7"/>
      <c r="J3" s="7"/>
      <c r="K3" s="7"/>
    </row>
    <row r="4" spans="1:11" x14ac:dyDescent="0.25">
      <c r="A4" s="7"/>
      <c r="B4" s="7"/>
      <c r="C4" s="7"/>
      <c r="D4" s="7"/>
      <c r="E4" s="7"/>
      <c r="F4" s="7"/>
      <c r="G4" s="7"/>
      <c r="H4" s="7"/>
      <c r="I4" s="7"/>
      <c r="J4" s="7"/>
      <c r="K4" s="7"/>
    </row>
    <row r="5" spans="1:11" x14ac:dyDescent="0.25">
      <c r="A5" s="9" t="s">
        <v>39</v>
      </c>
      <c r="B5" s="66" t="s">
        <v>37</v>
      </c>
      <c r="C5" s="66"/>
      <c r="E5" s="7"/>
      <c r="F5" s="7"/>
      <c r="G5" s="7"/>
      <c r="H5" s="10"/>
      <c r="I5" s="7"/>
      <c r="J5" s="7"/>
      <c r="K5" s="7"/>
    </row>
    <row r="6" spans="1:11" x14ac:dyDescent="0.25">
      <c r="A6" s="11" t="s">
        <v>40</v>
      </c>
      <c r="B6" s="65" t="s">
        <v>38</v>
      </c>
      <c r="C6" s="65"/>
      <c r="D6" s="7"/>
      <c r="E6" s="7"/>
      <c r="F6" s="7"/>
      <c r="G6" s="7"/>
      <c r="H6" s="13"/>
      <c r="I6" s="7"/>
      <c r="J6" s="7"/>
      <c r="K6" s="7"/>
    </row>
    <row r="7" spans="1:11" x14ac:dyDescent="0.25">
      <c r="A7" s="11"/>
      <c r="B7" s="12"/>
      <c r="C7" s="7"/>
      <c r="D7" s="7"/>
      <c r="E7" s="7"/>
      <c r="F7" s="7"/>
      <c r="G7" s="7"/>
      <c r="H7" s="13"/>
      <c r="I7" s="7"/>
      <c r="J7" s="7"/>
      <c r="K7" s="7"/>
    </row>
    <row r="8" spans="1:11" ht="18.75" x14ac:dyDescent="0.3">
      <c r="A8" s="53" t="s">
        <v>0</v>
      </c>
      <c r="B8" s="53"/>
      <c r="C8" s="53"/>
      <c r="D8" s="53"/>
      <c r="E8" s="53"/>
      <c r="F8" s="53"/>
      <c r="G8" s="53"/>
      <c r="H8" s="53"/>
      <c r="I8" s="53"/>
      <c r="J8" s="53"/>
      <c r="K8" s="53"/>
    </row>
    <row r="9" spans="1:11" x14ac:dyDescent="0.25">
      <c r="A9" s="7"/>
      <c r="B9" s="7"/>
      <c r="C9" s="7"/>
      <c r="D9" s="7"/>
      <c r="E9" s="7"/>
      <c r="F9" s="7"/>
      <c r="G9" s="7"/>
      <c r="H9" s="7"/>
      <c r="I9" s="7"/>
      <c r="J9" s="7"/>
      <c r="K9" s="7"/>
    </row>
    <row r="10" spans="1:11" x14ac:dyDescent="0.25">
      <c r="A10" s="57" t="s">
        <v>11</v>
      </c>
      <c r="B10" s="57"/>
      <c r="C10" s="58"/>
      <c r="D10" s="59"/>
      <c r="E10" s="60"/>
      <c r="F10" s="60"/>
      <c r="G10" s="61"/>
      <c r="H10" s="7"/>
      <c r="I10" s="7"/>
      <c r="J10" s="7"/>
      <c r="K10" s="7"/>
    </row>
    <row r="11" spans="1:11" x14ac:dyDescent="0.25">
      <c r="A11" s="57" t="s">
        <v>12</v>
      </c>
      <c r="B11" s="57"/>
      <c r="C11" s="58"/>
      <c r="D11" s="59"/>
      <c r="E11" s="60"/>
      <c r="F11" s="60"/>
      <c r="G11" s="61"/>
      <c r="H11" s="7"/>
      <c r="I11" s="7"/>
      <c r="J11" s="7"/>
      <c r="K11" s="7"/>
    </row>
    <row r="12" spans="1:11" x14ac:dyDescent="0.25">
      <c r="A12" s="14"/>
      <c r="B12" s="14"/>
      <c r="C12" s="15"/>
      <c r="D12" s="16"/>
      <c r="E12" s="16"/>
      <c r="F12" s="16"/>
      <c r="G12" s="16"/>
      <c r="H12" s="16"/>
      <c r="I12" s="16"/>
      <c r="J12" s="7"/>
      <c r="K12" s="7"/>
    </row>
    <row r="13" spans="1:11" x14ac:dyDescent="0.25">
      <c r="A13" s="14"/>
      <c r="B13" s="14"/>
      <c r="C13" s="15"/>
      <c r="D13" s="16"/>
      <c r="E13" s="16"/>
      <c r="F13" s="16"/>
      <c r="G13" s="16"/>
      <c r="H13" s="16"/>
      <c r="I13" s="16"/>
      <c r="J13" s="7"/>
      <c r="K13" s="7"/>
    </row>
    <row r="14" spans="1:11" x14ac:dyDescent="0.25">
      <c r="A14" s="7"/>
      <c r="B14" s="7"/>
      <c r="C14" s="7"/>
      <c r="D14" s="7"/>
      <c r="E14" s="7"/>
      <c r="F14" s="7"/>
      <c r="G14" s="7"/>
      <c r="H14" s="7"/>
      <c r="I14" s="17"/>
      <c r="J14" s="7"/>
      <c r="K14" s="7"/>
    </row>
    <row r="15" spans="1:11" ht="18.75" x14ac:dyDescent="0.3">
      <c r="A15" s="53">
        <v>2019</v>
      </c>
      <c r="B15" s="53"/>
      <c r="C15" s="53"/>
      <c r="D15" s="53"/>
      <c r="E15" s="53"/>
      <c r="F15" s="53"/>
      <c r="G15" s="18"/>
      <c r="H15" s="18"/>
      <c r="I15" s="19"/>
      <c r="J15" s="18"/>
      <c r="K15" s="20"/>
    </row>
    <row r="16" spans="1:11" ht="18.75" x14ac:dyDescent="0.3">
      <c r="A16" s="21"/>
      <c r="B16" s="21"/>
      <c r="C16" s="21"/>
      <c r="D16" s="21"/>
      <c r="E16" s="21"/>
      <c r="F16" s="21"/>
      <c r="G16" s="20"/>
      <c r="H16" s="20"/>
      <c r="I16" s="22"/>
      <c r="J16" s="20"/>
      <c r="K16" s="20"/>
    </row>
    <row r="17" spans="1:11" x14ac:dyDescent="0.25">
      <c r="A17" s="57" t="s">
        <v>13</v>
      </c>
      <c r="B17" s="57"/>
      <c r="C17" s="58"/>
      <c r="D17" s="54">
        <v>0</v>
      </c>
      <c r="E17" s="55"/>
      <c r="F17" s="56"/>
      <c r="G17" s="7"/>
      <c r="H17" s="7"/>
      <c r="I17" s="17"/>
      <c r="J17" s="7"/>
      <c r="K17" s="7"/>
    </row>
    <row r="18" spans="1:11" x14ac:dyDescent="0.25">
      <c r="A18" s="52" t="s">
        <v>46</v>
      </c>
      <c r="B18" s="52"/>
      <c r="C18" s="52"/>
      <c r="D18" s="7"/>
      <c r="E18" s="7"/>
      <c r="F18" s="7"/>
      <c r="G18" s="7"/>
      <c r="H18" s="29"/>
      <c r="I18" s="23">
        <f>D17/4</f>
        <v>0</v>
      </c>
      <c r="J18" s="7"/>
      <c r="K18" s="7"/>
    </row>
    <row r="19" spans="1:11" x14ac:dyDescent="0.25">
      <c r="A19" s="7"/>
      <c r="B19" s="7"/>
      <c r="C19" s="7"/>
      <c r="D19" s="7"/>
      <c r="E19" s="7"/>
      <c r="F19" s="7"/>
      <c r="G19" s="7"/>
      <c r="H19" s="7"/>
      <c r="I19" s="23"/>
      <c r="J19" s="7"/>
      <c r="K19" s="7"/>
    </row>
    <row r="20" spans="1:11" ht="18.75" x14ac:dyDescent="0.3">
      <c r="A20" s="53" t="s">
        <v>42</v>
      </c>
      <c r="B20" s="53"/>
      <c r="C20" s="53"/>
      <c r="D20" s="53"/>
      <c r="E20" s="53"/>
      <c r="F20" s="53"/>
      <c r="G20" s="24"/>
      <c r="H20" s="24"/>
      <c r="I20" s="25"/>
      <c r="J20" s="24"/>
      <c r="K20" s="7"/>
    </row>
    <row r="21" spans="1:11" s="7" customFormat="1" ht="18.75" x14ac:dyDescent="0.3">
      <c r="A21" s="21"/>
      <c r="B21" s="21"/>
      <c r="C21" s="21"/>
      <c r="D21" s="64" t="s">
        <v>43</v>
      </c>
      <c r="E21" s="64"/>
      <c r="F21" s="64"/>
      <c r="I21" s="17"/>
    </row>
    <row r="22" spans="1:11" x14ac:dyDescent="0.25">
      <c r="A22" s="57" t="s">
        <v>14</v>
      </c>
      <c r="B22" s="57"/>
      <c r="C22" s="57"/>
      <c r="D22" s="54">
        <v>0</v>
      </c>
      <c r="E22" s="55"/>
      <c r="F22" s="56"/>
      <c r="G22" s="7"/>
      <c r="H22" s="7"/>
      <c r="I22" s="17"/>
      <c r="J22" s="7"/>
      <c r="K22" s="7"/>
    </row>
    <row r="23" spans="1:11" x14ac:dyDescent="0.25">
      <c r="A23" s="57" t="s">
        <v>15</v>
      </c>
      <c r="B23" s="57"/>
      <c r="C23" s="57"/>
      <c r="D23" s="54">
        <v>0</v>
      </c>
      <c r="E23" s="55"/>
      <c r="F23" s="56"/>
      <c r="G23" s="7"/>
      <c r="H23" s="7"/>
      <c r="I23" s="17"/>
      <c r="J23" s="7"/>
      <c r="K23" s="7"/>
    </row>
    <row r="24" spans="1:11" x14ac:dyDescent="0.25">
      <c r="A24" s="57" t="s">
        <v>16</v>
      </c>
      <c r="B24" s="57"/>
      <c r="C24" s="57"/>
      <c r="D24" s="54">
        <v>0</v>
      </c>
      <c r="E24" s="55"/>
      <c r="F24" s="56"/>
      <c r="G24" s="26">
        <f>SUM(D22:F24)</f>
        <v>0</v>
      </c>
      <c r="H24" s="7"/>
      <c r="I24" s="17"/>
      <c r="J24" s="7"/>
      <c r="K24" s="7"/>
    </row>
    <row r="25" spans="1:11" x14ac:dyDescent="0.25">
      <c r="A25" s="57" t="s">
        <v>17</v>
      </c>
      <c r="B25" s="57"/>
      <c r="C25" s="57"/>
      <c r="D25" s="54">
        <v>0</v>
      </c>
      <c r="E25" s="55"/>
      <c r="F25" s="56"/>
      <c r="G25" s="26">
        <f>SUM(D23:F25)</f>
        <v>0</v>
      </c>
      <c r="H25" s="7"/>
      <c r="I25" s="17"/>
      <c r="J25" s="7"/>
      <c r="K25" s="7"/>
    </row>
    <row r="26" spans="1:11" x14ac:dyDescent="0.25">
      <c r="A26" s="57" t="s">
        <v>18</v>
      </c>
      <c r="B26" s="57"/>
      <c r="C26" s="57"/>
      <c r="D26" s="54">
        <v>0</v>
      </c>
      <c r="E26" s="55"/>
      <c r="F26" s="56"/>
      <c r="G26" s="26">
        <f>SUM(D24:F26)</f>
        <v>0</v>
      </c>
      <c r="H26" s="7"/>
      <c r="I26" s="17"/>
      <c r="J26" s="7"/>
      <c r="K26" s="7"/>
    </row>
    <row r="27" spans="1:11" x14ac:dyDescent="0.25">
      <c r="A27" s="7"/>
      <c r="B27" s="7"/>
      <c r="C27" s="7"/>
      <c r="D27" s="7"/>
      <c r="E27" s="7"/>
      <c r="F27" s="7"/>
      <c r="G27" s="7"/>
      <c r="H27" s="7"/>
      <c r="I27" s="17"/>
      <c r="J27" s="7"/>
      <c r="K27" s="7"/>
    </row>
    <row r="28" spans="1:11" x14ac:dyDescent="0.25">
      <c r="A28" s="57" t="s">
        <v>19</v>
      </c>
      <c r="B28" s="57"/>
      <c r="C28" s="57"/>
      <c r="D28" s="7"/>
      <c r="E28" s="7"/>
      <c r="F28" s="7"/>
      <c r="G28" s="7"/>
      <c r="H28" s="7"/>
      <c r="I28" s="23">
        <f>MIN(G24:G26)</f>
        <v>0</v>
      </c>
      <c r="J28" s="7"/>
      <c r="K28" s="7"/>
    </row>
    <row r="29" spans="1:11" x14ac:dyDescent="0.25">
      <c r="A29" s="7"/>
      <c r="B29" s="7"/>
      <c r="C29" s="7"/>
      <c r="D29" s="7"/>
      <c r="E29" s="7"/>
      <c r="F29" s="7"/>
      <c r="G29" s="7"/>
      <c r="H29" s="7"/>
      <c r="I29" s="17"/>
      <c r="J29" s="7"/>
      <c r="K29" s="7"/>
    </row>
    <row r="30" spans="1:11" x14ac:dyDescent="0.25">
      <c r="A30" s="57" t="s">
        <v>20</v>
      </c>
      <c r="B30" s="57"/>
      <c r="C30" s="57"/>
      <c r="D30" s="7"/>
      <c r="E30" s="7"/>
      <c r="F30" s="7"/>
      <c r="G30" s="7"/>
      <c r="H30" s="7"/>
      <c r="I30" s="34">
        <f>IFERROR(MAX(0,CEILING((I18-I28)/I18,0.01)),0)</f>
        <v>0</v>
      </c>
      <c r="J30" s="7"/>
      <c r="K30" s="7"/>
    </row>
    <row r="31" spans="1:11" x14ac:dyDescent="0.25">
      <c r="A31" s="14"/>
      <c r="B31" s="14"/>
      <c r="C31" s="14"/>
      <c r="D31" s="7"/>
      <c r="E31" s="7"/>
      <c r="F31" s="7"/>
      <c r="G31" s="7"/>
      <c r="H31" s="7"/>
      <c r="I31" s="17"/>
      <c r="J31" s="7"/>
      <c r="K31" s="7"/>
    </row>
    <row r="32" spans="1:11" x14ac:dyDescent="0.25">
      <c r="A32" s="14"/>
      <c r="B32" s="14"/>
      <c r="C32" s="14"/>
      <c r="D32" s="7"/>
      <c r="E32" s="7"/>
      <c r="F32" s="7"/>
      <c r="G32" s="7"/>
      <c r="H32" s="7"/>
      <c r="I32" s="17"/>
      <c r="J32" s="7"/>
      <c r="K32" s="7"/>
    </row>
    <row r="33" spans="1:11" ht="18.75" x14ac:dyDescent="0.3">
      <c r="A33" s="53" t="s">
        <v>21</v>
      </c>
      <c r="B33" s="53"/>
      <c r="C33" s="53"/>
      <c r="D33" s="53"/>
      <c r="E33" s="53"/>
      <c r="F33" s="53"/>
      <c r="G33" s="24"/>
      <c r="H33" s="24"/>
      <c r="I33" s="25"/>
      <c r="J33" s="24"/>
      <c r="K33" s="7"/>
    </row>
    <row r="34" spans="1:11" s="7" customFormat="1" ht="18.75" x14ac:dyDescent="0.3">
      <c r="A34" s="21"/>
      <c r="B34" s="21"/>
      <c r="C34" s="21"/>
      <c r="D34" s="21"/>
      <c r="E34" s="21"/>
      <c r="F34" s="21"/>
      <c r="I34" s="17"/>
    </row>
    <row r="35" spans="1:11" x14ac:dyDescent="0.25">
      <c r="A35" s="57" t="s">
        <v>44</v>
      </c>
      <c r="B35" s="57"/>
      <c r="C35" s="57"/>
      <c r="D35" s="54">
        <v>0</v>
      </c>
      <c r="E35" s="55"/>
      <c r="F35" s="56"/>
      <c r="G35" s="7"/>
      <c r="H35" s="7"/>
      <c r="I35" s="27">
        <f>D35</f>
        <v>0</v>
      </c>
      <c r="J35" s="28"/>
      <c r="K35" s="28"/>
    </row>
    <row r="36" spans="1:11" x14ac:dyDescent="0.25">
      <c r="A36" s="57" t="s">
        <v>22</v>
      </c>
      <c r="B36" s="57"/>
      <c r="C36" s="57"/>
      <c r="D36" s="62"/>
      <c r="E36" s="62"/>
      <c r="F36" s="62"/>
      <c r="G36" s="7"/>
      <c r="H36" s="29">
        <v>0.3</v>
      </c>
      <c r="I36" s="23">
        <f>I35*H36</f>
        <v>0</v>
      </c>
      <c r="J36" s="7"/>
      <c r="K36" s="7"/>
    </row>
    <row r="37" spans="1:11" x14ac:dyDescent="0.25">
      <c r="A37" s="14"/>
      <c r="B37" s="14"/>
      <c r="C37" s="14"/>
      <c r="D37" s="30"/>
      <c r="E37" s="30"/>
      <c r="F37" s="30"/>
      <c r="G37" s="7"/>
      <c r="H37" s="7"/>
      <c r="I37" s="31">
        <f>SUM(I35:I36)</f>
        <v>0</v>
      </c>
      <c r="J37" s="7"/>
      <c r="K37" s="7"/>
    </row>
    <row r="38" spans="1:11" x14ac:dyDescent="0.25">
      <c r="A38" s="14"/>
      <c r="B38" s="14"/>
      <c r="C38" s="14"/>
      <c r="D38" s="30"/>
      <c r="E38" s="30"/>
      <c r="F38" s="30"/>
      <c r="G38" s="7"/>
      <c r="H38" s="7"/>
      <c r="I38" s="23"/>
      <c r="J38" s="7"/>
      <c r="K38" s="7"/>
    </row>
    <row r="39" spans="1:11" ht="15.75" thickBot="1" x14ac:dyDescent="0.3">
      <c r="A39" s="57" t="s">
        <v>23</v>
      </c>
      <c r="B39" s="57"/>
      <c r="C39" s="57"/>
      <c r="D39" s="62"/>
      <c r="E39" s="62"/>
      <c r="F39" s="62"/>
      <c r="G39" s="7"/>
      <c r="H39" s="7"/>
      <c r="I39" s="32">
        <f>I37*3</f>
        <v>0</v>
      </c>
      <c r="J39" s="7"/>
      <c r="K39" s="7"/>
    </row>
    <row r="40" spans="1:11" ht="15.75" thickTop="1" x14ac:dyDescent="0.25">
      <c r="A40" s="7"/>
      <c r="B40" s="7"/>
      <c r="C40" s="7"/>
      <c r="D40" s="33"/>
      <c r="E40" s="33"/>
      <c r="F40" s="33"/>
      <c r="G40" s="7"/>
      <c r="H40" s="7"/>
      <c r="I40" s="23"/>
      <c r="J40" s="7"/>
      <c r="K40" s="7"/>
    </row>
    <row r="41" spans="1:11" x14ac:dyDescent="0.25">
      <c r="A41" s="57" t="s">
        <v>20</v>
      </c>
      <c r="B41" s="57"/>
      <c r="C41" s="57"/>
      <c r="D41" s="63"/>
      <c r="E41" s="63"/>
      <c r="F41" s="63"/>
      <c r="G41" s="7"/>
      <c r="H41" s="34">
        <f>IF(I30&gt;19%,I30,0)</f>
        <v>0</v>
      </c>
      <c r="I41" s="23">
        <f>I39*H41</f>
        <v>0</v>
      </c>
      <c r="J41" s="7"/>
      <c r="K41" s="7"/>
    </row>
    <row r="42" spans="1:11" x14ac:dyDescent="0.25">
      <c r="A42" s="57" t="s">
        <v>36</v>
      </c>
      <c r="B42" s="57"/>
      <c r="C42" s="57"/>
      <c r="D42" s="33"/>
      <c r="E42" s="33"/>
      <c r="F42" s="33"/>
      <c r="G42" s="7"/>
      <c r="H42" s="29">
        <v>0.9</v>
      </c>
      <c r="I42" s="23">
        <f>I41*H42</f>
        <v>0</v>
      </c>
      <c r="J42" s="7"/>
      <c r="K42" s="7"/>
    </row>
    <row r="43" spans="1:11" x14ac:dyDescent="0.25">
      <c r="A43" s="7"/>
      <c r="B43" s="7"/>
      <c r="C43" s="7"/>
      <c r="D43" s="7"/>
      <c r="E43" s="7"/>
      <c r="F43" s="7"/>
      <c r="G43" s="7"/>
      <c r="H43" s="7"/>
      <c r="I43" s="23"/>
      <c r="J43" s="7"/>
      <c r="K43" s="7"/>
    </row>
    <row r="44" spans="1:11" x14ac:dyDescent="0.25">
      <c r="A44" s="57" t="s">
        <v>25</v>
      </c>
      <c r="B44" s="57"/>
      <c r="C44" s="57"/>
      <c r="D44" s="7"/>
      <c r="E44" s="7"/>
      <c r="F44" s="7"/>
      <c r="G44" s="7"/>
      <c r="H44" s="29">
        <v>0.8</v>
      </c>
      <c r="I44" s="23">
        <f>I42*H44</f>
        <v>0</v>
      </c>
      <c r="J44" s="7"/>
      <c r="K44" s="7"/>
    </row>
    <row r="45" spans="1:11" x14ac:dyDescent="0.25">
      <c r="A45" s="7"/>
      <c r="B45" s="7"/>
      <c r="C45" s="7"/>
      <c r="D45" s="7"/>
      <c r="E45" s="7"/>
      <c r="F45" s="7"/>
      <c r="G45" s="7"/>
      <c r="H45" s="7"/>
      <c r="I45" s="35"/>
      <c r="J45" s="7"/>
      <c r="K45" s="7"/>
    </row>
    <row r="46" spans="1:11" ht="18.75" x14ac:dyDescent="0.3">
      <c r="A46" s="67" t="s">
        <v>26</v>
      </c>
      <c r="B46" s="67"/>
      <c r="C46" s="67"/>
      <c r="D46" s="67"/>
      <c r="E46" s="67"/>
      <c r="F46" s="67"/>
      <c r="G46" s="67"/>
      <c r="H46" s="36"/>
      <c r="I46" s="7"/>
      <c r="J46" s="37">
        <f>I44</f>
        <v>0</v>
      </c>
      <c r="K46" s="7"/>
    </row>
    <row r="47" spans="1:11" ht="18.75" x14ac:dyDescent="0.3">
      <c r="A47" s="67" t="s">
        <v>27</v>
      </c>
      <c r="B47" s="67"/>
      <c r="C47" s="67"/>
      <c r="D47" s="67"/>
      <c r="E47" s="67"/>
      <c r="F47" s="67"/>
      <c r="G47" s="67"/>
      <c r="H47" s="36"/>
      <c r="I47" s="7"/>
      <c r="J47" s="37">
        <f>J46/3</f>
        <v>0</v>
      </c>
      <c r="K47" s="7"/>
    </row>
    <row r="48" spans="1:11" x14ac:dyDescent="0.25">
      <c r="A48" s="7"/>
      <c r="B48" s="7"/>
      <c r="C48" s="7"/>
      <c r="D48" s="7"/>
      <c r="E48" s="7"/>
      <c r="F48" s="7"/>
      <c r="G48" s="7"/>
      <c r="H48" s="7"/>
      <c r="I48" s="35"/>
      <c r="J48" s="7"/>
      <c r="K48" s="7"/>
    </row>
    <row r="49" spans="1:11" x14ac:dyDescent="0.25">
      <c r="A49" s="7"/>
      <c r="B49" s="7"/>
      <c r="C49" s="7"/>
      <c r="D49" s="7"/>
      <c r="E49" s="7"/>
      <c r="F49" s="7"/>
      <c r="G49" s="7"/>
      <c r="H49" s="7"/>
      <c r="I49" s="35"/>
      <c r="J49" s="7"/>
      <c r="K49" s="7"/>
    </row>
    <row r="50" spans="1:11" ht="18.75" x14ac:dyDescent="0.3">
      <c r="A50" s="53" t="s">
        <v>28</v>
      </c>
      <c r="B50" s="53"/>
      <c r="C50" s="53"/>
      <c r="D50" s="53"/>
      <c r="E50" s="53"/>
      <c r="F50" s="53"/>
      <c r="G50" s="24"/>
      <c r="H50" s="24"/>
      <c r="I50" s="38"/>
      <c r="J50" s="24"/>
      <c r="K50" s="7"/>
    </row>
    <row r="51" spans="1:11" s="7" customFormat="1" ht="18.75" x14ac:dyDescent="0.3">
      <c r="A51" s="21"/>
      <c r="B51" s="21"/>
      <c r="C51" s="21"/>
      <c r="D51" s="21"/>
      <c r="E51" s="21"/>
      <c r="F51" s="21"/>
      <c r="I51" s="35"/>
    </row>
    <row r="52" spans="1:11" x14ac:dyDescent="0.25">
      <c r="A52" s="57" t="s">
        <v>29</v>
      </c>
      <c r="B52" s="57"/>
      <c r="C52" s="57"/>
      <c r="D52" s="54">
        <v>0</v>
      </c>
      <c r="E52" s="55"/>
      <c r="F52" s="56"/>
      <c r="G52" s="7"/>
      <c r="H52" s="7"/>
      <c r="I52" s="35"/>
      <c r="J52" s="7"/>
      <c r="K52" s="7"/>
    </row>
    <row r="53" spans="1:11" x14ac:dyDescent="0.25">
      <c r="A53" s="33"/>
      <c r="B53" s="33"/>
      <c r="C53" s="33"/>
      <c r="D53" s="33"/>
      <c r="E53" s="33"/>
      <c r="F53" s="33"/>
      <c r="G53" s="33"/>
      <c r="H53" s="33"/>
      <c r="I53" s="39"/>
      <c r="J53" s="33"/>
      <c r="K53" s="33"/>
    </row>
    <row r="54" spans="1:11" x14ac:dyDescent="0.25">
      <c r="A54" s="52" t="s">
        <v>30</v>
      </c>
      <c r="B54" s="52"/>
      <c r="C54" s="52"/>
      <c r="D54" s="54">
        <v>0</v>
      </c>
      <c r="E54" s="55"/>
      <c r="F54" s="56"/>
      <c r="G54" s="33"/>
      <c r="H54" s="33"/>
      <c r="I54" s="40">
        <f>D54</f>
        <v>0</v>
      </c>
      <c r="J54" s="33"/>
      <c r="K54" s="33"/>
    </row>
    <row r="55" spans="1:11" x14ac:dyDescent="0.25">
      <c r="A55" s="52" t="s">
        <v>31</v>
      </c>
      <c r="B55" s="52"/>
      <c r="C55" s="52"/>
      <c r="D55" s="54">
        <v>0</v>
      </c>
      <c r="E55" s="55"/>
      <c r="F55" s="56"/>
      <c r="G55" s="33"/>
      <c r="H55" s="33"/>
      <c r="I55" s="40">
        <f>D55</f>
        <v>0</v>
      </c>
      <c r="J55" s="33"/>
      <c r="K55" s="33"/>
    </row>
    <row r="56" spans="1:11" x14ac:dyDescent="0.25">
      <c r="A56" s="52" t="s">
        <v>32</v>
      </c>
      <c r="B56" s="52"/>
      <c r="C56" s="52"/>
      <c r="D56" s="54">
        <v>0</v>
      </c>
      <c r="E56" s="55"/>
      <c r="F56" s="56"/>
      <c r="G56" s="33"/>
      <c r="H56" s="33"/>
      <c r="I56" s="40">
        <f>D56</f>
        <v>0</v>
      </c>
      <c r="J56" s="33"/>
      <c r="K56" s="33"/>
    </row>
    <row r="57" spans="1:11" x14ac:dyDescent="0.25">
      <c r="A57" s="52" t="s">
        <v>33</v>
      </c>
      <c r="B57" s="52"/>
      <c r="C57" s="52"/>
      <c r="D57" s="33"/>
      <c r="E57" s="33"/>
      <c r="F57" s="33"/>
      <c r="G57" s="41"/>
      <c r="H57" s="33"/>
      <c r="I57" s="40">
        <f>SUM(I54:I56)</f>
        <v>0</v>
      </c>
      <c r="J57" s="33"/>
      <c r="K57" s="33"/>
    </row>
    <row r="58" spans="1:11" x14ac:dyDescent="0.25">
      <c r="A58" s="33"/>
      <c r="B58" s="33"/>
      <c r="C58" s="33"/>
      <c r="D58" s="33"/>
      <c r="E58" s="33"/>
      <c r="F58" s="33"/>
      <c r="G58" s="33"/>
      <c r="H58" s="33"/>
      <c r="I58" s="40"/>
      <c r="J58" s="33"/>
      <c r="K58" s="33"/>
    </row>
    <row r="59" spans="1:11" x14ac:dyDescent="0.25">
      <c r="A59" s="52" t="s">
        <v>34</v>
      </c>
      <c r="B59" s="52"/>
      <c r="C59" s="52"/>
      <c r="D59" s="33"/>
      <c r="F59" s="33"/>
      <c r="G59" s="33"/>
      <c r="H59" s="33"/>
      <c r="I59" s="42">
        <f>IFERROR(MAX(0,CEILING((I18-D52)/I18,0.01)),0)</f>
        <v>0</v>
      </c>
      <c r="J59" s="33"/>
      <c r="K59" s="33"/>
    </row>
    <row r="60" spans="1:11" x14ac:dyDescent="0.25">
      <c r="A60" s="33"/>
      <c r="B60" s="33"/>
      <c r="C60" s="33"/>
      <c r="D60" s="33"/>
      <c r="E60" s="33"/>
      <c r="F60" s="33"/>
      <c r="G60" s="33"/>
      <c r="H60" s="33"/>
      <c r="I60" s="39"/>
      <c r="J60" s="33"/>
      <c r="K60" s="33"/>
    </row>
    <row r="61" spans="1:11" x14ac:dyDescent="0.25">
      <c r="A61" s="52" t="s">
        <v>44</v>
      </c>
      <c r="B61" s="52"/>
      <c r="C61" s="52"/>
      <c r="D61" s="33"/>
      <c r="E61" s="33"/>
      <c r="F61" s="33"/>
      <c r="G61" s="43"/>
      <c r="H61" s="33"/>
      <c r="I61" s="40">
        <f>D35*3</f>
        <v>0</v>
      </c>
      <c r="J61" s="33"/>
      <c r="K61" s="33"/>
    </row>
    <row r="62" spans="1:11" x14ac:dyDescent="0.25">
      <c r="A62" s="52" t="str">
        <f>A36</f>
        <v>Verhoging WG-lasten</v>
      </c>
      <c r="B62" s="52"/>
      <c r="C62" s="52"/>
      <c r="D62" s="33"/>
      <c r="E62" s="33"/>
      <c r="F62" s="44"/>
      <c r="G62" s="43"/>
      <c r="H62" s="45">
        <v>0.3</v>
      </c>
      <c r="I62" s="40">
        <f>I61*H62</f>
        <v>0</v>
      </c>
      <c r="J62" s="45"/>
      <c r="K62" s="33"/>
    </row>
    <row r="63" spans="1:11" x14ac:dyDescent="0.25">
      <c r="A63" s="15"/>
      <c r="B63" s="15"/>
      <c r="C63" s="15"/>
      <c r="D63" s="33"/>
      <c r="E63" s="33"/>
      <c r="F63" s="44"/>
      <c r="G63" s="43"/>
      <c r="H63" s="45"/>
      <c r="I63" s="31">
        <f>SUM(I61:I62)</f>
        <v>0</v>
      </c>
      <c r="J63" s="33"/>
      <c r="K63" s="33"/>
    </row>
    <row r="64" spans="1:11" x14ac:dyDescent="0.25">
      <c r="A64" s="15"/>
      <c r="B64" s="15"/>
      <c r="C64" s="15"/>
      <c r="D64" s="33"/>
      <c r="E64" s="33"/>
      <c r="F64" s="44"/>
      <c r="G64" s="43"/>
      <c r="H64" s="45"/>
      <c r="I64" s="40"/>
      <c r="J64" s="33"/>
      <c r="K64" s="33"/>
    </row>
    <row r="65" spans="1:11" x14ac:dyDescent="0.25">
      <c r="A65" s="52" t="s">
        <v>20</v>
      </c>
      <c r="B65" s="52"/>
      <c r="C65" s="52"/>
      <c r="D65" s="33"/>
      <c r="E65" s="33"/>
      <c r="F65" s="45"/>
      <c r="G65" s="43"/>
      <c r="H65" s="34">
        <f>IF(I59&gt;19%,I59,0)</f>
        <v>0</v>
      </c>
      <c r="I65" s="40">
        <f>I63*H65</f>
        <v>0</v>
      </c>
      <c r="J65" s="33"/>
      <c r="K65" s="33"/>
    </row>
    <row r="66" spans="1:11" x14ac:dyDescent="0.25">
      <c r="A66" s="52" t="s">
        <v>24</v>
      </c>
      <c r="B66" s="52"/>
      <c r="C66" s="52"/>
      <c r="D66" s="33"/>
      <c r="E66" s="33"/>
      <c r="F66" s="45"/>
      <c r="G66" s="43"/>
      <c r="H66" s="45">
        <v>0.9</v>
      </c>
      <c r="I66" s="40">
        <f>I65*H66</f>
        <v>0</v>
      </c>
      <c r="J66" s="33"/>
      <c r="K66" s="33"/>
    </row>
    <row r="67" spans="1:11" x14ac:dyDescent="0.25">
      <c r="A67" s="52" t="s">
        <v>47</v>
      </c>
      <c r="B67" s="52"/>
      <c r="C67" s="52"/>
      <c r="D67" s="33"/>
      <c r="E67" s="33"/>
      <c r="F67" s="45"/>
      <c r="G67" s="43"/>
      <c r="H67" s="45"/>
      <c r="I67" s="40">
        <f>ROUND(-J67*H66*(1+H62),0)</f>
        <v>0</v>
      </c>
      <c r="J67" s="51">
        <f>IF(I57-D35*3&lt;0,ABS(I57-D35*3),0)</f>
        <v>0</v>
      </c>
      <c r="K67" s="33"/>
    </row>
    <row r="68" spans="1:11" x14ac:dyDescent="0.25">
      <c r="A68" s="52"/>
      <c r="B68" s="52"/>
      <c r="C68" s="52"/>
      <c r="D68" s="33"/>
      <c r="E68" s="33"/>
      <c r="F68" s="33"/>
      <c r="G68" s="33"/>
      <c r="H68" s="33"/>
      <c r="I68" s="40"/>
      <c r="J68" s="33"/>
      <c r="K68" s="33"/>
    </row>
    <row r="69" spans="1:11" x14ac:dyDescent="0.25">
      <c r="A69" s="52" t="s">
        <v>35</v>
      </c>
      <c r="B69" s="52"/>
      <c r="C69" s="52"/>
      <c r="D69" s="33"/>
      <c r="E69" s="33"/>
      <c r="F69" s="33"/>
      <c r="G69" s="43"/>
      <c r="H69" s="33"/>
      <c r="I69" s="40">
        <f>I66+I67</f>
        <v>0</v>
      </c>
      <c r="J69" s="33"/>
      <c r="K69" s="33"/>
    </row>
    <row r="70" spans="1:11" x14ac:dyDescent="0.25">
      <c r="A70" s="52" t="s">
        <v>45</v>
      </c>
      <c r="B70" s="52"/>
      <c r="C70" s="52"/>
      <c r="D70" s="33"/>
      <c r="E70" s="33"/>
      <c r="F70" s="33"/>
      <c r="G70" s="43"/>
      <c r="H70" s="33"/>
      <c r="I70" s="40">
        <f>J46</f>
        <v>0</v>
      </c>
      <c r="J70" s="33"/>
      <c r="K70" s="33"/>
    </row>
    <row r="71" spans="1:11" x14ac:dyDescent="0.25">
      <c r="A71" s="15"/>
      <c r="B71" s="15"/>
      <c r="C71" s="15"/>
      <c r="D71" s="33"/>
      <c r="E71" s="33"/>
      <c r="F71" s="33"/>
      <c r="G71" s="43"/>
      <c r="H71" s="33"/>
      <c r="I71" s="39"/>
      <c r="J71" s="33"/>
      <c r="K71" s="33"/>
    </row>
    <row r="72" spans="1:11" ht="19.5" thickBot="1" x14ac:dyDescent="0.35">
      <c r="A72" s="70" t="str">
        <f>IF(I69&gt;I70,"Nog te ontvangen","Terug te betalen")</f>
        <v>Terug te betalen</v>
      </c>
      <c r="B72" s="70"/>
      <c r="C72" s="70"/>
      <c r="D72" s="70"/>
      <c r="E72" s="70"/>
      <c r="F72" s="70"/>
      <c r="G72" s="70"/>
      <c r="H72" s="46"/>
      <c r="I72" s="7"/>
      <c r="J72" s="47">
        <f>(I69-I70)*IF(I69&gt;I70,1,-1)</f>
        <v>0</v>
      </c>
      <c r="K72" s="33"/>
    </row>
    <row r="73" spans="1:11" ht="15.75" thickTop="1" x14ac:dyDescent="0.25">
      <c r="A73" s="7"/>
      <c r="B73" s="7"/>
      <c r="C73" s="7"/>
      <c r="D73" s="7"/>
      <c r="E73" s="7"/>
      <c r="F73" s="7"/>
      <c r="G73" s="7"/>
      <c r="H73" s="7"/>
      <c r="I73" s="7"/>
      <c r="J73" s="7"/>
      <c r="K73" s="7"/>
    </row>
    <row r="74" spans="1:11" x14ac:dyDescent="0.25">
      <c r="A74" s="7"/>
      <c r="B74" s="7"/>
      <c r="C74" s="7"/>
      <c r="D74" s="7"/>
      <c r="E74" s="7"/>
      <c r="F74" s="7"/>
      <c r="G74" s="7"/>
      <c r="H74" s="7"/>
      <c r="I74" s="7"/>
      <c r="J74" s="7"/>
      <c r="K74" s="7"/>
    </row>
    <row r="75" spans="1:11" x14ac:dyDescent="0.25">
      <c r="A75" s="7"/>
      <c r="B75" s="7"/>
      <c r="C75" s="7"/>
      <c r="D75" s="7"/>
      <c r="E75" s="7"/>
      <c r="F75" s="7"/>
      <c r="G75" s="7"/>
      <c r="H75" s="7"/>
      <c r="I75" s="7"/>
      <c r="J75" s="7"/>
      <c r="K75" s="7"/>
    </row>
    <row r="76" spans="1:11" x14ac:dyDescent="0.25">
      <c r="A76" s="68" t="s">
        <v>41</v>
      </c>
      <c r="B76" s="69"/>
      <c r="C76" s="69"/>
      <c r="D76" s="69"/>
      <c r="E76" s="69"/>
      <c r="F76" s="69"/>
      <c r="G76" s="69"/>
      <c r="H76" s="69"/>
      <c r="I76" s="69"/>
      <c r="J76" s="69"/>
      <c r="K76" s="7"/>
    </row>
    <row r="77" spans="1:11" x14ac:dyDescent="0.25">
      <c r="A77" s="69"/>
      <c r="B77" s="69"/>
      <c r="C77" s="69"/>
      <c r="D77" s="69"/>
      <c r="E77" s="69"/>
      <c r="F77" s="69"/>
      <c r="G77" s="69"/>
      <c r="H77" s="69"/>
      <c r="I77" s="69"/>
      <c r="J77" s="69"/>
      <c r="K77" s="7"/>
    </row>
    <row r="78" spans="1:11" x14ac:dyDescent="0.25">
      <c r="A78" s="69"/>
      <c r="B78" s="69"/>
      <c r="C78" s="69"/>
      <c r="D78" s="69"/>
      <c r="E78" s="69"/>
      <c r="F78" s="69"/>
      <c r="G78" s="69"/>
      <c r="H78" s="69"/>
      <c r="I78" s="69"/>
      <c r="J78" s="69"/>
      <c r="K78" s="7"/>
    </row>
    <row r="79" spans="1:11" x14ac:dyDescent="0.25">
      <c r="A79" s="69"/>
      <c r="B79" s="69"/>
      <c r="C79" s="69"/>
      <c r="D79" s="69"/>
      <c r="E79" s="69"/>
      <c r="F79" s="69"/>
      <c r="G79" s="69"/>
      <c r="H79" s="69"/>
      <c r="I79" s="69"/>
      <c r="J79" s="69"/>
      <c r="K79" s="7"/>
    </row>
    <row r="80" spans="1:11" x14ac:dyDescent="0.25">
      <c r="A80" s="69"/>
      <c r="B80" s="69"/>
      <c r="C80" s="69"/>
      <c r="D80" s="69"/>
      <c r="E80" s="69"/>
      <c r="F80" s="69"/>
      <c r="G80" s="69"/>
      <c r="H80" s="69"/>
      <c r="I80" s="69"/>
      <c r="J80" s="69"/>
      <c r="K80" s="7"/>
    </row>
    <row r="81" spans="1:11" x14ac:dyDescent="0.25">
      <c r="A81" s="69"/>
      <c r="B81" s="69"/>
      <c r="C81" s="69"/>
      <c r="D81" s="69"/>
      <c r="E81" s="69"/>
      <c r="F81" s="69"/>
      <c r="G81" s="69"/>
      <c r="H81" s="69"/>
      <c r="I81" s="69"/>
      <c r="J81" s="69"/>
      <c r="K81" s="7"/>
    </row>
    <row r="82" spans="1:11" x14ac:dyDescent="0.25">
      <c r="A82" s="69"/>
      <c r="B82" s="69"/>
      <c r="C82" s="69"/>
      <c r="D82" s="69"/>
      <c r="E82" s="69"/>
      <c r="F82" s="69"/>
      <c r="G82" s="69"/>
      <c r="H82" s="69"/>
      <c r="I82" s="69"/>
      <c r="J82" s="69"/>
      <c r="K82" s="7"/>
    </row>
    <row r="83" spans="1:11" x14ac:dyDescent="0.25">
      <c r="A83" s="69"/>
      <c r="B83" s="69"/>
      <c r="C83" s="69"/>
      <c r="D83" s="69"/>
      <c r="E83" s="69"/>
      <c r="F83" s="69"/>
      <c r="G83" s="69"/>
      <c r="H83" s="69"/>
      <c r="I83" s="69"/>
      <c r="J83" s="69"/>
      <c r="K83" s="7"/>
    </row>
    <row r="84" spans="1:11" x14ac:dyDescent="0.25">
      <c r="A84" s="7"/>
      <c r="B84" s="7"/>
      <c r="C84" s="7"/>
      <c r="D84" s="7"/>
      <c r="E84" s="7"/>
      <c r="F84" s="7"/>
      <c r="G84" s="7"/>
      <c r="H84" s="7"/>
      <c r="I84" s="7"/>
      <c r="J84" s="7"/>
      <c r="K84" s="7"/>
    </row>
    <row r="85" spans="1:11" x14ac:dyDescent="0.25">
      <c r="A85" s="7"/>
      <c r="B85" s="7"/>
      <c r="C85" s="7"/>
      <c r="D85" s="7"/>
      <c r="E85" s="7"/>
      <c r="F85" s="7"/>
      <c r="G85" s="7"/>
      <c r="H85" s="7"/>
      <c r="I85" s="7"/>
      <c r="J85" s="7"/>
      <c r="K85" s="7"/>
    </row>
    <row r="86" spans="1:11" x14ac:dyDescent="0.25">
      <c r="A86" s="7"/>
      <c r="B86" s="7"/>
      <c r="C86" s="7"/>
      <c r="D86" s="7"/>
      <c r="E86" s="7"/>
      <c r="F86" s="7"/>
      <c r="G86" s="7"/>
      <c r="H86" s="7"/>
      <c r="I86" s="7"/>
      <c r="J86" s="7"/>
      <c r="K86" s="7"/>
    </row>
    <row r="87" spans="1:11" x14ac:dyDescent="0.25">
      <c r="A87" s="7"/>
      <c r="B87" s="7"/>
      <c r="C87" s="7"/>
      <c r="D87" s="7"/>
      <c r="E87" s="7"/>
      <c r="F87" s="7"/>
      <c r="G87" s="7"/>
      <c r="H87" s="7"/>
      <c r="I87" s="7"/>
      <c r="J87" s="7"/>
      <c r="K87" s="7"/>
    </row>
    <row r="88" spans="1:11" hidden="1" x14ac:dyDescent="0.25">
      <c r="A88" s="7"/>
      <c r="B88" s="7"/>
      <c r="C88" s="7"/>
      <c r="D88" s="7"/>
      <c r="E88" s="7"/>
      <c r="F88" s="7"/>
      <c r="G88" s="7"/>
      <c r="H88" s="7"/>
      <c r="I88" s="7"/>
      <c r="J88" s="7"/>
      <c r="K88" s="7"/>
    </row>
    <row r="89" spans="1:11" hidden="1" x14ac:dyDescent="0.25">
      <c r="A89" s="7"/>
      <c r="B89" s="7"/>
      <c r="C89" s="7"/>
      <c r="D89" s="7"/>
      <c r="E89" s="7"/>
      <c r="F89" s="7"/>
      <c r="G89" s="7"/>
      <c r="H89" s="7"/>
      <c r="I89" s="7"/>
      <c r="J89" s="7"/>
      <c r="K89" s="7"/>
    </row>
    <row r="90" spans="1:11" hidden="1" x14ac:dyDescent="0.25">
      <c r="A90" s="7"/>
      <c r="B90" s="7"/>
      <c r="C90" s="7"/>
      <c r="D90" s="7"/>
      <c r="E90" s="7"/>
      <c r="F90" s="7"/>
      <c r="G90" s="7"/>
      <c r="H90" s="7"/>
      <c r="I90" s="7"/>
      <c r="J90" s="7"/>
      <c r="K90" s="7"/>
    </row>
    <row r="91" spans="1:11" hidden="1" x14ac:dyDescent="0.25">
      <c r="A91" s="7"/>
      <c r="B91" s="7"/>
      <c r="C91" s="7"/>
      <c r="D91" s="7"/>
      <c r="E91" s="7"/>
      <c r="F91" s="7"/>
      <c r="G91" s="7"/>
      <c r="H91" s="7"/>
      <c r="I91" s="7"/>
      <c r="J91" s="7"/>
      <c r="K91" s="7"/>
    </row>
    <row r="92" spans="1:11" hidden="1" x14ac:dyDescent="0.25">
      <c r="A92" s="7"/>
      <c r="B92" s="7"/>
      <c r="C92" s="7"/>
      <c r="D92" s="7"/>
      <c r="E92" s="7"/>
      <c r="F92" s="7"/>
      <c r="G92" s="7"/>
      <c r="H92" s="7"/>
      <c r="I92" s="7"/>
      <c r="J92" s="7"/>
      <c r="K92" s="7"/>
    </row>
    <row r="93" spans="1:11" hidden="1" x14ac:dyDescent="0.25">
      <c r="A93" s="7"/>
      <c r="B93" s="7"/>
      <c r="C93" s="7"/>
      <c r="D93" s="7"/>
      <c r="E93" s="7"/>
      <c r="F93" s="7"/>
      <c r="G93" s="7"/>
      <c r="H93" s="7"/>
      <c r="I93" s="7"/>
      <c r="J93" s="7"/>
      <c r="K93" s="7"/>
    </row>
    <row r="94" spans="1:11" hidden="1" x14ac:dyDescent="0.25">
      <c r="A94" s="7"/>
      <c r="B94" s="7"/>
      <c r="C94" s="7"/>
      <c r="D94" s="7"/>
      <c r="E94" s="7"/>
      <c r="F94" s="7"/>
      <c r="G94" s="7"/>
      <c r="H94" s="7"/>
      <c r="I94" s="7"/>
      <c r="J94" s="7"/>
      <c r="K94" s="7"/>
    </row>
    <row r="95" spans="1:11" hidden="1" x14ac:dyDescent="0.25">
      <c r="A95" s="7"/>
      <c r="B95" s="7"/>
      <c r="C95" s="7"/>
      <c r="D95" s="7"/>
      <c r="E95" s="7"/>
      <c r="F95" s="7"/>
      <c r="G95" s="7"/>
      <c r="H95" s="7"/>
      <c r="I95" s="7"/>
      <c r="J95" s="7"/>
      <c r="K95" s="7"/>
    </row>
    <row r="96" spans="1:11" hidden="1" x14ac:dyDescent="0.25">
      <c r="A96" s="7"/>
      <c r="B96" s="7"/>
      <c r="C96" s="7"/>
      <c r="D96" s="7"/>
      <c r="E96" s="7"/>
      <c r="F96" s="7"/>
      <c r="G96" s="7"/>
      <c r="H96" s="7"/>
      <c r="I96" s="7"/>
      <c r="J96" s="7"/>
      <c r="K96" s="7"/>
    </row>
    <row r="97" spans="1:11" hidden="1" x14ac:dyDescent="0.25">
      <c r="A97" s="7"/>
      <c r="B97" s="7"/>
      <c r="C97" s="7"/>
      <c r="D97" s="7"/>
      <c r="E97" s="7"/>
      <c r="F97" s="7"/>
      <c r="G97" s="7"/>
      <c r="H97" s="7"/>
      <c r="I97" s="7"/>
      <c r="J97" s="7"/>
      <c r="K97" s="7"/>
    </row>
    <row r="98" spans="1:11" hidden="1" x14ac:dyDescent="0.25">
      <c r="A98" s="7"/>
      <c r="B98" s="7"/>
      <c r="C98" s="7"/>
      <c r="D98" s="7"/>
      <c r="E98" s="7"/>
      <c r="F98" s="7"/>
      <c r="G98" s="7"/>
      <c r="H98" s="7"/>
      <c r="I98" s="7"/>
      <c r="J98" s="7"/>
      <c r="K98" s="7"/>
    </row>
    <row r="99" spans="1:11" hidden="1" x14ac:dyDescent="0.25">
      <c r="A99" s="7"/>
      <c r="B99" s="7"/>
      <c r="C99" s="7"/>
      <c r="D99" s="7"/>
      <c r="E99" s="7"/>
      <c r="F99" s="7"/>
      <c r="G99" s="7"/>
      <c r="H99" s="7"/>
      <c r="I99" s="7"/>
      <c r="J99" s="7"/>
      <c r="K99" s="7"/>
    </row>
    <row r="100" spans="1:11" hidden="1" x14ac:dyDescent="0.25">
      <c r="A100" s="7"/>
      <c r="B100" s="7"/>
      <c r="C100" s="7"/>
      <c r="D100" s="7"/>
      <c r="E100" s="7"/>
      <c r="F100" s="7"/>
      <c r="G100" s="7"/>
      <c r="H100" s="7"/>
      <c r="I100" s="7"/>
      <c r="J100" s="7"/>
      <c r="K100" s="7"/>
    </row>
    <row r="101" spans="1:11" hidden="1" x14ac:dyDescent="0.25">
      <c r="A101" s="7"/>
      <c r="B101" s="7"/>
      <c r="C101" s="7"/>
      <c r="D101" s="7"/>
      <c r="E101" s="7"/>
      <c r="F101" s="7"/>
      <c r="G101" s="7"/>
      <c r="H101" s="7"/>
      <c r="I101" s="7"/>
      <c r="J101" s="7"/>
      <c r="K101" s="7"/>
    </row>
    <row r="102" spans="1:11" hidden="1" x14ac:dyDescent="0.25">
      <c r="A102" s="7"/>
      <c r="B102" s="7"/>
      <c r="C102" s="7"/>
      <c r="D102" s="7"/>
      <c r="E102" s="7"/>
      <c r="F102" s="7"/>
      <c r="G102" s="7"/>
      <c r="H102" s="7"/>
      <c r="I102" s="7"/>
      <c r="J102" s="7"/>
      <c r="K102" s="7"/>
    </row>
    <row r="103" spans="1:11" hidden="1" x14ac:dyDescent="0.25">
      <c r="A103" s="7"/>
      <c r="B103" s="7"/>
      <c r="C103" s="7"/>
      <c r="D103" s="7"/>
      <c r="E103" s="7"/>
      <c r="F103" s="7"/>
      <c r="G103" s="7"/>
      <c r="H103" s="7"/>
      <c r="I103" s="7"/>
      <c r="J103" s="7"/>
      <c r="K103" s="7"/>
    </row>
    <row r="104" spans="1:11" hidden="1" x14ac:dyDescent="0.25">
      <c r="A104" s="7"/>
      <c r="B104" s="7"/>
      <c r="C104" s="7"/>
      <c r="D104" s="7"/>
      <c r="E104" s="7"/>
      <c r="F104" s="7"/>
      <c r="G104" s="7"/>
      <c r="H104" s="7"/>
      <c r="I104" s="7"/>
      <c r="J104" s="7"/>
      <c r="K104" s="7"/>
    </row>
    <row r="105" spans="1:11" hidden="1" x14ac:dyDescent="0.25">
      <c r="A105" s="7"/>
      <c r="B105" s="7"/>
      <c r="C105" s="7"/>
      <c r="D105" s="7"/>
      <c r="E105" s="7"/>
      <c r="F105" s="7"/>
      <c r="G105" s="7"/>
      <c r="H105" s="7"/>
      <c r="I105" s="7"/>
      <c r="J105" s="7"/>
      <c r="K105" s="7"/>
    </row>
    <row r="106" spans="1:11" hidden="1" x14ac:dyDescent="0.25">
      <c r="A106" s="7"/>
      <c r="B106" s="7"/>
      <c r="C106" s="7"/>
      <c r="D106" s="7"/>
      <c r="E106" s="7"/>
      <c r="F106" s="7"/>
      <c r="G106" s="7"/>
      <c r="H106" s="7"/>
      <c r="I106" s="7"/>
      <c r="J106" s="7"/>
      <c r="K106" s="7"/>
    </row>
    <row r="107" spans="1:11" hidden="1" x14ac:dyDescent="0.25">
      <c r="A107" s="7"/>
      <c r="B107" s="7"/>
      <c r="C107" s="7"/>
      <c r="D107" s="7"/>
      <c r="E107" s="7"/>
      <c r="F107" s="7"/>
      <c r="G107" s="7"/>
      <c r="H107" s="7"/>
      <c r="I107" s="7"/>
      <c r="J107" s="7"/>
      <c r="K107" s="7"/>
    </row>
    <row r="108" spans="1:11" hidden="1" x14ac:dyDescent="0.25"/>
    <row r="109" spans="1:11" hidden="1" x14ac:dyDescent="0.25"/>
    <row r="110" spans="1:11" hidden="1" x14ac:dyDescent="0.25"/>
    <row r="111" spans="1:11" hidden="1" x14ac:dyDescent="0.25"/>
  </sheetData>
  <sheetProtection algorithmName="SHA-512" hashValue="/vts+N6oR+D/2kIBrbGWXT9UXk4J1TKonE34YYIcVevhIRLkqP148ahUFrq3x7xeubSxDMv+hKHMc+u2Bun1Uw==" saltValue="ibNl2DSK6D5aC4OKwncvfA==" spinCount="100000" sheet="1" selectLockedCells="1"/>
  <customSheetViews>
    <customSheetView guid="{72C16EA6-3C87-4672-BA44-7F2641E19B2E}" showPageBreaks="1" printArea="1" hiddenRows="1" hiddenColumns="1">
      <selection activeCell="A9" sqref="A1:XFD1048576"/>
      <rowBreaks count="3" manualBreakCount="3">
        <brk id="30" max="10" man="1"/>
        <brk id="47" max="10" man="1"/>
        <brk id="74" max="10" man="1"/>
      </rowBreaks>
      <pageMargins left="0.25" right="0.25" top="0.75" bottom="0.75" header="0.3" footer="0.3"/>
      <pageSetup paperSize="9" fitToWidth="0" fitToHeight="4" orientation="landscape" r:id="rId1"/>
      <headerFooter differentFirst="1">
        <oddHeader>&amp;L&amp;G</oddHeader>
        <oddFooter xml:space="preserve">&amp;RANB Accountants/Adviseurs B.V.
&amp;G  </oddFooter>
        <firstFooter xml:space="preserve">&amp;RANB Accountants/Adviseurs B.V.
&amp;G  </firstFooter>
      </headerFooter>
    </customSheetView>
  </customSheetViews>
  <mergeCells count="59">
    <mergeCell ref="A76:J83"/>
    <mergeCell ref="D22:F22"/>
    <mergeCell ref="A72:G72"/>
    <mergeCell ref="A65:C65"/>
    <mergeCell ref="A68:C68"/>
    <mergeCell ref="A69:C69"/>
    <mergeCell ref="A70:C70"/>
    <mergeCell ref="A66:C66"/>
    <mergeCell ref="A59:C59"/>
    <mergeCell ref="A61:C61"/>
    <mergeCell ref="A62:C62"/>
    <mergeCell ref="A57:C57"/>
    <mergeCell ref="D56:F56"/>
    <mergeCell ref="A56:C56"/>
    <mergeCell ref="D36:F36"/>
    <mergeCell ref="D21:F21"/>
    <mergeCell ref="B6:C6"/>
    <mergeCell ref="B5:C5"/>
    <mergeCell ref="A18:C18"/>
    <mergeCell ref="D55:F55"/>
    <mergeCell ref="A42:C42"/>
    <mergeCell ref="A36:C36"/>
    <mergeCell ref="A39:C39"/>
    <mergeCell ref="D52:F52"/>
    <mergeCell ref="A44:C44"/>
    <mergeCell ref="A47:G47"/>
    <mergeCell ref="A46:G46"/>
    <mergeCell ref="A50:F50"/>
    <mergeCell ref="A52:C52"/>
    <mergeCell ref="A54:C54"/>
    <mergeCell ref="A55:C55"/>
    <mergeCell ref="D35:F35"/>
    <mergeCell ref="D39:F39"/>
    <mergeCell ref="A41:C41"/>
    <mergeCell ref="D41:F41"/>
    <mergeCell ref="D54:F54"/>
    <mergeCell ref="A33:F33"/>
    <mergeCell ref="A23:C23"/>
    <mergeCell ref="A24:C24"/>
    <mergeCell ref="D23:F23"/>
    <mergeCell ref="D24:F24"/>
    <mergeCell ref="D25:F25"/>
    <mergeCell ref="D26:F26"/>
    <mergeCell ref="A67:C67"/>
    <mergeCell ref="A8:K8"/>
    <mergeCell ref="D17:F17"/>
    <mergeCell ref="A15:F15"/>
    <mergeCell ref="A20:F20"/>
    <mergeCell ref="A17:C17"/>
    <mergeCell ref="A11:C11"/>
    <mergeCell ref="A10:C10"/>
    <mergeCell ref="D10:G10"/>
    <mergeCell ref="D11:G11"/>
    <mergeCell ref="A22:C22"/>
    <mergeCell ref="A35:C35"/>
    <mergeCell ref="A25:C25"/>
    <mergeCell ref="A26:C26"/>
    <mergeCell ref="A28:C28"/>
    <mergeCell ref="A30:C30"/>
  </mergeCells>
  <hyperlinks>
    <hyperlink ref="B6" r:id="rId2"/>
  </hyperlinks>
  <pageMargins left="0.25" right="0.25" top="0.75" bottom="0.75" header="0.3" footer="0.3"/>
  <pageSetup paperSize="9" fitToWidth="0" fitToHeight="4" orientation="landscape" r:id="rId3"/>
  <headerFooter differentFirst="1">
    <oddHeader>&amp;L&amp;G</oddHeader>
    <oddFooter xml:space="preserve">&amp;RANB Accountants/Adviseurs B.V.
&amp;G  </oddFooter>
    <firstFooter xml:space="preserve">&amp;RANB Accountants/Adviseurs B.V.
&amp;G  </firstFooter>
  </headerFooter>
  <rowBreaks count="3" manualBreakCount="3">
    <brk id="31" max="10" man="1"/>
    <brk id="48" max="10" man="1"/>
    <brk id="74" max="10" man="1"/>
  </rowBreaks>
  <drawing r:id="rId4"/>
  <legacy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heetViews>
  <sheetFormatPr defaultRowHeight="15" x14ac:dyDescent="0.25"/>
  <cols>
    <col min="1" max="2" width="19.7109375" style="50" customWidth="1"/>
    <col min="3" max="3" width="19.7109375" customWidth="1"/>
    <col min="4" max="4" width="19.7109375" style="50" customWidth="1"/>
    <col min="5" max="5" width="19.7109375" customWidth="1"/>
    <col min="6" max="6" width="19.7109375" style="50" customWidth="1"/>
    <col min="7" max="7" width="19.7109375" customWidth="1"/>
    <col min="8" max="8" width="19.7109375" style="50" customWidth="1"/>
    <col min="9" max="9" width="19.7109375" customWidth="1"/>
  </cols>
  <sheetData>
    <row r="1" spans="1:9" x14ac:dyDescent="0.25">
      <c r="A1" s="48" t="s">
        <v>1</v>
      </c>
      <c r="B1" s="49" t="s">
        <v>2</v>
      </c>
      <c r="C1" s="1">
        <f>SUM(C2:C2648)</f>
        <v>31576</v>
      </c>
      <c r="D1" s="49" t="s">
        <v>3</v>
      </c>
      <c r="E1" s="1">
        <f>SUM(E2:E2648)</f>
        <v>31576</v>
      </c>
      <c r="F1" s="49" t="s">
        <v>4</v>
      </c>
      <c r="G1" s="1">
        <f>SUM(G2:G2648)</f>
        <v>31576</v>
      </c>
      <c r="H1" s="49" t="s">
        <v>5</v>
      </c>
      <c r="I1" s="1">
        <f>SUM(I2:I2648)</f>
        <v>33614</v>
      </c>
    </row>
    <row r="2" spans="1:9" x14ac:dyDescent="0.25">
      <c r="A2" s="5" t="s">
        <v>6</v>
      </c>
      <c r="B2" s="3">
        <v>2500</v>
      </c>
      <c r="C2" s="2">
        <f>MIN(B2,9538)*IF(B2="",0,1)</f>
        <v>2500</v>
      </c>
      <c r="D2" s="3">
        <v>2500</v>
      </c>
      <c r="E2" s="2">
        <f>MIN(D2,9538)*IF(D2="",0,1)</f>
        <v>2500</v>
      </c>
      <c r="F2" s="3">
        <v>2500</v>
      </c>
      <c r="G2" s="2">
        <f>MIN(F2,9538)*IF(F2="",0,1)</f>
        <v>2500</v>
      </c>
      <c r="H2" s="3">
        <v>2500</v>
      </c>
      <c r="I2" s="2">
        <f>MIN(H2,9538)*IF(H2="",0,1)</f>
        <v>2500</v>
      </c>
    </row>
    <row r="3" spans="1:9" x14ac:dyDescent="0.25">
      <c r="A3" s="5" t="s">
        <v>7</v>
      </c>
      <c r="B3" s="4">
        <v>2500</v>
      </c>
      <c r="C3" s="2">
        <f t="shared" ref="C3:C30" si="0">MIN(B3,9538)*IF(B3="",0,1)</f>
        <v>2500</v>
      </c>
      <c r="D3" s="4">
        <v>2500</v>
      </c>
      <c r="E3" s="2">
        <f t="shared" ref="E3:G18" si="1">MIN(D3,9538)*IF(D3="",0,1)</f>
        <v>2500</v>
      </c>
      <c r="F3" s="4">
        <v>2500</v>
      </c>
      <c r="G3" s="2">
        <f t="shared" si="1"/>
        <v>2500</v>
      </c>
      <c r="H3" s="4">
        <v>2500</v>
      </c>
      <c r="I3" s="2">
        <f t="shared" ref="I3:I66" si="2">MIN(H3,9538)*IF(H3="",0,1)</f>
        <v>2500</v>
      </c>
    </row>
    <row r="4" spans="1:9" x14ac:dyDescent="0.25">
      <c r="A4" s="5" t="s">
        <v>8</v>
      </c>
      <c r="B4" s="4">
        <v>7500</v>
      </c>
      <c r="C4" s="2">
        <f t="shared" si="0"/>
        <v>7500</v>
      </c>
      <c r="D4" s="4">
        <v>7500</v>
      </c>
      <c r="E4" s="2">
        <f t="shared" si="1"/>
        <v>7500</v>
      </c>
      <c r="F4" s="4">
        <v>7500</v>
      </c>
      <c r="G4" s="2">
        <f t="shared" si="1"/>
        <v>7500</v>
      </c>
      <c r="H4" s="4">
        <v>9560</v>
      </c>
      <c r="I4" s="2">
        <f t="shared" si="2"/>
        <v>9538</v>
      </c>
    </row>
    <row r="5" spans="1:9" x14ac:dyDescent="0.25">
      <c r="A5" s="5" t="s">
        <v>9</v>
      </c>
      <c r="B5" s="4">
        <v>9560</v>
      </c>
      <c r="C5" s="2">
        <f t="shared" si="0"/>
        <v>9538</v>
      </c>
      <c r="D5" s="4">
        <v>9560</v>
      </c>
      <c r="E5" s="2">
        <f t="shared" si="1"/>
        <v>9538</v>
      </c>
      <c r="F5" s="4">
        <v>9560</v>
      </c>
      <c r="G5" s="2">
        <f t="shared" si="1"/>
        <v>9538</v>
      </c>
      <c r="H5" s="4">
        <v>9560</v>
      </c>
      <c r="I5" s="2">
        <f t="shared" si="2"/>
        <v>9538</v>
      </c>
    </row>
    <row r="6" spans="1:9" x14ac:dyDescent="0.25">
      <c r="A6" s="5" t="s">
        <v>10</v>
      </c>
      <c r="B6" s="4">
        <v>10000</v>
      </c>
      <c r="C6" s="2">
        <f t="shared" si="0"/>
        <v>9538</v>
      </c>
      <c r="D6" s="4">
        <v>10000</v>
      </c>
      <c r="E6" s="2">
        <f t="shared" si="1"/>
        <v>9538</v>
      </c>
      <c r="F6" s="4">
        <v>10000</v>
      </c>
      <c r="G6" s="2">
        <f t="shared" si="1"/>
        <v>9538</v>
      </c>
      <c r="H6" s="4">
        <v>10000</v>
      </c>
      <c r="I6" s="2">
        <f t="shared" si="2"/>
        <v>9538</v>
      </c>
    </row>
    <row r="7" spans="1:9" x14ac:dyDescent="0.25">
      <c r="A7" s="6"/>
      <c r="B7" s="4"/>
      <c r="C7" s="2">
        <f t="shared" si="0"/>
        <v>0</v>
      </c>
      <c r="D7" s="4"/>
      <c r="E7" s="2">
        <f t="shared" si="1"/>
        <v>0</v>
      </c>
      <c r="F7" s="4"/>
      <c r="G7" s="2">
        <f t="shared" si="1"/>
        <v>0</v>
      </c>
      <c r="H7" s="4"/>
      <c r="I7" s="2">
        <f t="shared" si="2"/>
        <v>0</v>
      </c>
    </row>
    <row r="8" spans="1:9" x14ac:dyDescent="0.25">
      <c r="A8" s="6"/>
      <c r="B8" s="4"/>
      <c r="C8" s="2">
        <f t="shared" si="0"/>
        <v>0</v>
      </c>
      <c r="D8" s="4"/>
      <c r="E8" s="2">
        <f t="shared" si="1"/>
        <v>0</v>
      </c>
      <c r="F8" s="4"/>
      <c r="G8" s="2">
        <f t="shared" si="1"/>
        <v>0</v>
      </c>
      <c r="H8" s="4"/>
      <c r="I8" s="2">
        <f t="shared" si="2"/>
        <v>0</v>
      </c>
    </row>
    <row r="9" spans="1:9" x14ac:dyDescent="0.25">
      <c r="A9" s="6"/>
      <c r="B9" s="4"/>
      <c r="C9" s="2">
        <f t="shared" si="0"/>
        <v>0</v>
      </c>
      <c r="D9" s="4"/>
      <c r="E9" s="2">
        <f t="shared" si="1"/>
        <v>0</v>
      </c>
      <c r="F9" s="4"/>
      <c r="G9" s="2">
        <f t="shared" si="1"/>
        <v>0</v>
      </c>
      <c r="H9" s="4"/>
      <c r="I9" s="2">
        <f t="shared" si="2"/>
        <v>0</v>
      </c>
    </row>
    <row r="10" spans="1:9" x14ac:dyDescent="0.25">
      <c r="A10" s="6"/>
      <c r="B10" s="4"/>
      <c r="C10" s="2">
        <f t="shared" si="0"/>
        <v>0</v>
      </c>
      <c r="D10" s="4"/>
      <c r="E10" s="2">
        <f t="shared" si="1"/>
        <v>0</v>
      </c>
      <c r="F10" s="4"/>
      <c r="G10" s="2">
        <f t="shared" si="1"/>
        <v>0</v>
      </c>
      <c r="H10" s="4"/>
      <c r="I10" s="2">
        <f t="shared" si="2"/>
        <v>0</v>
      </c>
    </row>
    <row r="11" spans="1:9" x14ac:dyDescent="0.25">
      <c r="A11" s="6"/>
      <c r="B11" s="4"/>
      <c r="C11" s="2">
        <f t="shared" si="0"/>
        <v>0</v>
      </c>
      <c r="D11" s="4"/>
      <c r="E11" s="2">
        <f t="shared" si="1"/>
        <v>0</v>
      </c>
      <c r="F11" s="4"/>
      <c r="G11" s="2">
        <f t="shared" si="1"/>
        <v>0</v>
      </c>
      <c r="H11" s="4"/>
      <c r="I11" s="2">
        <f t="shared" si="2"/>
        <v>0</v>
      </c>
    </row>
    <row r="12" spans="1:9" x14ac:dyDescent="0.25">
      <c r="A12" s="6"/>
      <c r="B12" s="4"/>
      <c r="C12" s="2">
        <f t="shared" si="0"/>
        <v>0</v>
      </c>
      <c r="D12" s="4"/>
      <c r="E12" s="2">
        <f t="shared" si="1"/>
        <v>0</v>
      </c>
      <c r="F12" s="4"/>
      <c r="G12" s="2">
        <f t="shared" si="1"/>
        <v>0</v>
      </c>
      <c r="H12" s="4"/>
      <c r="I12" s="2">
        <f t="shared" si="2"/>
        <v>0</v>
      </c>
    </row>
    <row r="13" spans="1:9" x14ac:dyDescent="0.25">
      <c r="A13" s="6"/>
      <c r="B13" s="4"/>
      <c r="C13" s="2">
        <f t="shared" si="0"/>
        <v>0</v>
      </c>
      <c r="D13" s="4"/>
      <c r="E13" s="2">
        <f t="shared" si="1"/>
        <v>0</v>
      </c>
      <c r="F13" s="4"/>
      <c r="G13" s="2">
        <f t="shared" si="1"/>
        <v>0</v>
      </c>
      <c r="H13" s="4"/>
      <c r="I13" s="2">
        <f t="shared" si="2"/>
        <v>0</v>
      </c>
    </row>
    <row r="14" spans="1:9" x14ac:dyDescent="0.25">
      <c r="A14" s="6"/>
      <c r="B14" s="4"/>
      <c r="C14" s="2">
        <f t="shared" si="0"/>
        <v>0</v>
      </c>
      <c r="D14" s="4"/>
      <c r="E14" s="2">
        <f t="shared" si="1"/>
        <v>0</v>
      </c>
      <c r="F14" s="4"/>
      <c r="G14" s="2">
        <f t="shared" si="1"/>
        <v>0</v>
      </c>
      <c r="H14" s="4"/>
      <c r="I14" s="2">
        <f t="shared" si="2"/>
        <v>0</v>
      </c>
    </row>
    <row r="15" spans="1:9" x14ac:dyDescent="0.25">
      <c r="A15" s="6"/>
      <c r="B15" s="4"/>
      <c r="C15" s="2">
        <f t="shared" si="0"/>
        <v>0</v>
      </c>
      <c r="D15" s="4"/>
      <c r="E15" s="2">
        <f t="shared" si="1"/>
        <v>0</v>
      </c>
      <c r="F15" s="4"/>
      <c r="G15" s="2">
        <f t="shared" si="1"/>
        <v>0</v>
      </c>
      <c r="H15" s="4"/>
      <c r="I15" s="2">
        <f t="shared" si="2"/>
        <v>0</v>
      </c>
    </row>
    <row r="16" spans="1:9" x14ac:dyDescent="0.25">
      <c r="A16" s="6"/>
      <c r="B16" s="4"/>
      <c r="C16" s="2">
        <f t="shared" si="0"/>
        <v>0</v>
      </c>
      <c r="D16" s="4"/>
      <c r="E16" s="2">
        <f t="shared" si="1"/>
        <v>0</v>
      </c>
      <c r="F16" s="4"/>
      <c r="G16" s="2">
        <f t="shared" si="1"/>
        <v>0</v>
      </c>
      <c r="H16" s="4"/>
      <c r="I16" s="2">
        <f t="shared" si="2"/>
        <v>0</v>
      </c>
    </row>
    <row r="17" spans="1:9" x14ac:dyDescent="0.25">
      <c r="A17" s="6"/>
      <c r="B17" s="4"/>
      <c r="C17" s="2">
        <f t="shared" si="0"/>
        <v>0</v>
      </c>
      <c r="D17" s="4"/>
      <c r="E17" s="2">
        <f t="shared" si="1"/>
        <v>0</v>
      </c>
      <c r="F17" s="4"/>
      <c r="G17" s="2">
        <f t="shared" si="1"/>
        <v>0</v>
      </c>
      <c r="H17" s="4"/>
      <c r="I17" s="2">
        <f t="shared" si="2"/>
        <v>0</v>
      </c>
    </row>
    <row r="18" spans="1:9" x14ac:dyDescent="0.25">
      <c r="A18" s="6"/>
      <c r="B18" s="4"/>
      <c r="C18" s="2">
        <f t="shared" si="0"/>
        <v>0</v>
      </c>
      <c r="D18" s="4"/>
      <c r="E18" s="2">
        <f t="shared" si="1"/>
        <v>0</v>
      </c>
      <c r="F18" s="4"/>
      <c r="G18" s="2">
        <f t="shared" si="1"/>
        <v>0</v>
      </c>
      <c r="H18" s="4"/>
      <c r="I18" s="2">
        <f t="shared" si="2"/>
        <v>0</v>
      </c>
    </row>
    <row r="19" spans="1:9" x14ac:dyDescent="0.25">
      <c r="A19" s="6"/>
      <c r="B19" s="4"/>
      <c r="C19" s="2">
        <f t="shared" si="0"/>
        <v>0</v>
      </c>
      <c r="D19" s="4"/>
      <c r="E19" s="2">
        <f t="shared" ref="E19:G34" si="3">MIN(D19,9538)*IF(D19="",0,1)</f>
        <v>0</v>
      </c>
      <c r="F19" s="4"/>
      <c r="G19" s="2">
        <f t="shared" si="3"/>
        <v>0</v>
      </c>
      <c r="H19" s="4"/>
      <c r="I19" s="2">
        <f t="shared" si="2"/>
        <v>0</v>
      </c>
    </row>
    <row r="20" spans="1:9" x14ac:dyDescent="0.25">
      <c r="A20" s="6"/>
      <c r="B20" s="4"/>
      <c r="C20" s="2">
        <f t="shared" si="0"/>
        <v>0</v>
      </c>
      <c r="D20" s="4"/>
      <c r="E20" s="2">
        <f t="shared" si="3"/>
        <v>0</v>
      </c>
      <c r="F20" s="4"/>
      <c r="G20" s="2">
        <f t="shared" si="3"/>
        <v>0</v>
      </c>
      <c r="H20" s="4"/>
      <c r="I20" s="2">
        <f t="shared" si="2"/>
        <v>0</v>
      </c>
    </row>
    <row r="21" spans="1:9" x14ac:dyDescent="0.25">
      <c r="A21" s="6"/>
      <c r="B21" s="4"/>
      <c r="C21" s="2">
        <f t="shared" si="0"/>
        <v>0</v>
      </c>
      <c r="D21" s="4"/>
      <c r="E21" s="2">
        <f t="shared" si="3"/>
        <v>0</v>
      </c>
      <c r="F21" s="4"/>
      <c r="G21" s="2">
        <f t="shared" si="3"/>
        <v>0</v>
      </c>
      <c r="H21" s="4"/>
      <c r="I21" s="2">
        <f t="shared" si="2"/>
        <v>0</v>
      </c>
    </row>
    <row r="22" spans="1:9" x14ac:dyDescent="0.25">
      <c r="A22" s="6"/>
      <c r="B22" s="4"/>
      <c r="C22" s="2">
        <f t="shared" si="0"/>
        <v>0</v>
      </c>
      <c r="D22" s="4"/>
      <c r="E22" s="2">
        <f t="shared" si="3"/>
        <v>0</v>
      </c>
      <c r="F22" s="4"/>
      <c r="G22" s="2">
        <f t="shared" si="3"/>
        <v>0</v>
      </c>
      <c r="H22" s="4"/>
      <c r="I22" s="2">
        <f t="shared" si="2"/>
        <v>0</v>
      </c>
    </row>
    <row r="23" spans="1:9" x14ac:dyDescent="0.25">
      <c r="A23" s="6"/>
      <c r="B23" s="4"/>
      <c r="C23" s="2">
        <f t="shared" si="0"/>
        <v>0</v>
      </c>
      <c r="D23" s="4"/>
      <c r="E23" s="2">
        <f t="shared" si="3"/>
        <v>0</v>
      </c>
      <c r="F23" s="4"/>
      <c r="G23" s="2">
        <f t="shared" si="3"/>
        <v>0</v>
      </c>
      <c r="H23" s="4"/>
      <c r="I23" s="2">
        <f t="shared" si="2"/>
        <v>0</v>
      </c>
    </row>
    <row r="24" spans="1:9" x14ac:dyDescent="0.25">
      <c r="A24" s="6"/>
      <c r="B24" s="4"/>
      <c r="C24" s="2">
        <f t="shared" si="0"/>
        <v>0</v>
      </c>
      <c r="D24" s="4"/>
      <c r="E24" s="2">
        <f t="shared" si="3"/>
        <v>0</v>
      </c>
      <c r="F24" s="4"/>
      <c r="G24" s="2">
        <f t="shared" si="3"/>
        <v>0</v>
      </c>
      <c r="H24" s="4"/>
      <c r="I24" s="2">
        <f t="shared" si="2"/>
        <v>0</v>
      </c>
    </row>
    <row r="25" spans="1:9" x14ac:dyDescent="0.25">
      <c r="A25" s="6"/>
      <c r="B25" s="4"/>
      <c r="C25" s="2">
        <f t="shared" si="0"/>
        <v>0</v>
      </c>
      <c r="D25" s="4"/>
      <c r="E25" s="2">
        <f t="shared" si="3"/>
        <v>0</v>
      </c>
      <c r="F25" s="4"/>
      <c r="G25" s="2">
        <f t="shared" si="3"/>
        <v>0</v>
      </c>
      <c r="H25" s="4"/>
      <c r="I25" s="2">
        <f t="shared" si="2"/>
        <v>0</v>
      </c>
    </row>
    <row r="26" spans="1:9" x14ac:dyDescent="0.25">
      <c r="A26" s="6"/>
      <c r="B26" s="4"/>
      <c r="C26" s="2">
        <f t="shared" si="0"/>
        <v>0</v>
      </c>
      <c r="D26" s="4"/>
      <c r="E26" s="2">
        <f t="shared" si="3"/>
        <v>0</v>
      </c>
      <c r="F26" s="4"/>
      <c r="G26" s="2">
        <f t="shared" si="3"/>
        <v>0</v>
      </c>
      <c r="H26" s="4"/>
      <c r="I26" s="2">
        <f t="shared" si="2"/>
        <v>0</v>
      </c>
    </row>
    <row r="27" spans="1:9" x14ac:dyDescent="0.25">
      <c r="A27" s="6"/>
      <c r="B27" s="4"/>
      <c r="C27" s="2">
        <f t="shared" si="0"/>
        <v>0</v>
      </c>
      <c r="D27" s="4"/>
      <c r="E27" s="2">
        <f t="shared" si="3"/>
        <v>0</v>
      </c>
      <c r="F27" s="4"/>
      <c r="G27" s="2">
        <f t="shared" si="3"/>
        <v>0</v>
      </c>
      <c r="H27" s="4"/>
      <c r="I27" s="2">
        <f t="shared" si="2"/>
        <v>0</v>
      </c>
    </row>
    <row r="28" spans="1:9" x14ac:dyDescent="0.25">
      <c r="A28" s="6"/>
      <c r="B28" s="4"/>
      <c r="C28" s="2">
        <f t="shared" si="0"/>
        <v>0</v>
      </c>
      <c r="D28" s="4"/>
      <c r="E28" s="2">
        <f t="shared" si="3"/>
        <v>0</v>
      </c>
      <c r="F28" s="4"/>
      <c r="G28" s="2">
        <f t="shared" si="3"/>
        <v>0</v>
      </c>
      <c r="H28" s="4"/>
      <c r="I28" s="2">
        <f t="shared" si="2"/>
        <v>0</v>
      </c>
    </row>
    <row r="29" spans="1:9" x14ac:dyDescent="0.25">
      <c r="A29" s="6"/>
      <c r="B29" s="4"/>
      <c r="C29" s="2">
        <f t="shared" si="0"/>
        <v>0</v>
      </c>
      <c r="D29" s="4"/>
      <c r="E29" s="2">
        <f t="shared" si="3"/>
        <v>0</v>
      </c>
      <c r="F29" s="4"/>
      <c r="G29" s="2">
        <f t="shared" si="3"/>
        <v>0</v>
      </c>
      <c r="H29" s="4"/>
      <c r="I29" s="2">
        <f t="shared" si="2"/>
        <v>0</v>
      </c>
    </row>
    <row r="30" spans="1:9" x14ac:dyDescent="0.25">
      <c r="A30" s="6"/>
      <c r="B30" s="4"/>
      <c r="C30" s="2">
        <f t="shared" si="0"/>
        <v>0</v>
      </c>
      <c r="D30" s="4"/>
      <c r="E30" s="2">
        <f t="shared" si="3"/>
        <v>0</v>
      </c>
      <c r="F30" s="4"/>
      <c r="G30" s="2">
        <f t="shared" si="3"/>
        <v>0</v>
      </c>
      <c r="H30" s="4"/>
      <c r="I30" s="2">
        <f t="shared" si="2"/>
        <v>0</v>
      </c>
    </row>
    <row r="31" spans="1:9" x14ac:dyDescent="0.25">
      <c r="A31" s="6"/>
      <c r="B31" s="4"/>
      <c r="C31" s="2">
        <f t="shared" ref="C31:C94" si="4">MIN(B31,9538)*IF(B31="",0,1)</f>
        <v>0</v>
      </c>
      <c r="D31" s="4"/>
      <c r="E31" s="2">
        <f t="shared" si="3"/>
        <v>0</v>
      </c>
      <c r="F31" s="4"/>
      <c r="G31" s="2">
        <f t="shared" si="3"/>
        <v>0</v>
      </c>
      <c r="H31" s="4"/>
      <c r="I31" s="2">
        <f t="shared" si="2"/>
        <v>0</v>
      </c>
    </row>
    <row r="32" spans="1:9" x14ac:dyDescent="0.25">
      <c r="A32" s="6"/>
      <c r="B32" s="4"/>
      <c r="C32" s="2">
        <f t="shared" si="4"/>
        <v>0</v>
      </c>
      <c r="D32" s="4"/>
      <c r="E32" s="2">
        <f t="shared" si="3"/>
        <v>0</v>
      </c>
      <c r="F32" s="4"/>
      <c r="G32" s="2">
        <f t="shared" si="3"/>
        <v>0</v>
      </c>
      <c r="H32" s="4"/>
      <c r="I32" s="2">
        <f t="shared" si="2"/>
        <v>0</v>
      </c>
    </row>
    <row r="33" spans="1:9" x14ac:dyDescent="0.25">
      <c r="A33" s="6"/>
      <c r="B33" s="4"/>
      <c r="C33" s="2">
        <f t="shared" si="4"/>
        <v>0</v>
      </c>
      <c r="D33" s="4"/>
      <c r="E33" s="2">
        <f t="shared" si="3"/>
        <v>0</v>
      </c>
      <c r="F33" s="4"/>
      <c r="G33" s="2">
        <f t="shared" si="3"/>
        <v>0</v>
      </c>
      <c r="H33" s="4"/>
      <c r="I33" s="2">
        <f t="shared" si="2"/>
        <v>0</v>
      </c>
    </row>
    <row r="34" spans="1:9" x14ac:dyDescent="0.25">
      <c r="A34" s="6"/>
      <c r="B34" s="4"/>
      <c r="C34" s="2">
        <f t="shared" si="4"/>
        <v>0</v>
      </c>
      <c r="D34" s="4"/>
      <c r="E34" s="2">
        <f t="shared" si="3"/>
        <v>0</v>
      </c>
      <c r="F34" s="4"/>
      <c r="G34" s="2">
        <f t="shared" si="3"/>
        <v>0</v>
      </c>
      <c r="H34" s="4"/>
      <c r="I34" s="2">
        <f t="shared" si="2"/>
        <v>0</v>
      </c>
    </row>
    <row r="35" spans="1:9" x14ac:dyDescent="0.25">
      <c r="A35" s="6"/>
      <c r="B35" s="4"/>
      <c r="C35" s="2">
        <f t="shared" si="4"/>
        <v>0</v>
      </c>
      <c r="D35" s="4"/>
      <c r="E35" s="2">
        <f t="shared" ref="E35:E98" si="5">MIN(D35,9538)*IF(D35="",0,1)</f>
        <v>0</v>
      </c>
      <c r="F35" s="4"/>
      <c r="G35" s="2">
        <f t="shared" ref="G35:G98" si="6">MIN(F35,9538)*IF(F35="",0,1)</f>
        <v>0</v>
      </c>
      <c r="H35" s="4"/>
      <c r="I35" s="2">
        <f t="shared" si="2"/>
        <v>0</v>
      </c>
    </row>
    <row r="36" spans="1:9" x14ac:dyDescent="0.25">
      <c r="A36" s="6"/>
      <c r="B36" s="4"/>
      <c r="C36" s="2">
        <f t="shared" si="4"/>
        <v>0</v>
      </c>
      <c r="D36" s="4"/>
      <c r="E36" s="2">
        <f t="shared" si="5"/>
        <v>0</v>
      </c>
      <c r="F36" s="4"/>
      <c r="G36" s="2">
        <f t="shared" si="6"/>
        <v>0</v>
      </c>
      <c r="H36" s="4"/>
      <c r="I36" s="2">
        <f t="shared" si="2"/>
        <v>0</v>
      </c>
    </row>
    <row r="37" spans="1:9" x14ac:dyDescent="0.25">
      <c r="A37" s="6"/>
      <c r="B37" s="4"/>
      <c r="C37" s="2">
        <f t="shared" si="4"/>
        <v>0</v>
      </c>
      <c r="D37" s="4"/>
      <c r="E37" s="2">
        <f t="shared" si="5"/>
        <v>0</v>
      </c>
      <c r="F37" s="4"/>
      <c r="G37" s="2">
        <f t="shared" si="6"/>
        <v>0</v>
      </c>
      <c r="H37" s="4"/>
      <c r="I37" s="2">
        <f t="shared" si="2"/>
        <v>0</v>
      </c>
    </row>
    <row r="38" spans="1:9" x14ac:dyDescent="0.25">
      <c r="A38" s="6"/>
      <c r="B38" s="4"/>
      <c r="C38" s="2">
        <f t="shared" si="4"/>
        <v>0</v>
      </c>
      <c r="D38" s="4"/>
      <c r="E38" s="2">
        <f t="shared" si="5"/>
        <v>0</v>
      </c>
      <c r="F38" s="4"/>
      <c r="G38" s="2">
        <f t="shared" si="6"/>
        <v>0</v>
      </c>
      <c r="H38" s="4"/>
      <c r="I38" s="2">
        <f t="shared" si="2"/>
        <v>0</v>
      </c>
    </row>
    <row r="39" spans="1:9" x14ac:dyDescent="0.25">
      <c r="A39" s="6"/>
      <c r="B39" s="4"/>
      <c r="C39" s="2">
        <f t="shared" si="4"/>
        <v>0</v>
      </c>
      <c r="D39" s="4"/>
      <c r="E39" s="2">
        <f t="shared" si="5"/>
        <v>0</v>
      </c>
      <c r="F39" s="4"/>
      <c r="G39" s="2">
        <f t="shared" si="6"/>
        <v>0</v>
      </c>
      <c r="H39" s="4"/>
      <c r="I39" s="2">
        <f t="shared" si="2"/>
        <v>0</v>
      </c>
    </row>
    <row r="40" spans="1:9" x14ac:dyDescent="0.25">
      <c r="A40" s="6"/>
      <c r="B40" s="4"/>
      <c r="C40" s="2">
        <f t="shared" si="4"/>
        <v>0</v>
      </c>
      <c r="D40" s="4"/>
      <c r="E40" s="2">
        <f t="shared" si="5"/>
        <v>0</v>
      </c>
      <c r="F40" s="4"/>
      <c r="G40" s="2">
        <f t="shared" si="6"/>
        <v>0</v>
      </c>
      <c r="H40" s="4"/>
      <c r="I40" s="2">
        <f t="shared" si="2"/>
        <v>0</v>
      </c>
    </row>
    <row r="41" spans="1:9" x14ac:dyDescent="0.25">
      <c r="A41" s="6"/>
      <c r="B41" s="4"/>
      <c r="C41" s="2">
        <f t="shared" si="4"/>
        <v>0</v>
      </c>
      <c r="D41" s="4"/>
      <c r="E41" s="2">
        <f t="shared" si="5"/>
        <v>0</v>
      </c>
      <c r="F41" s="4"/>
      <c r="G41" s="2">
        <f t="shared" si="6"/>
        <v>0</v>
      </c>
      <c r="H41" s="4"/>
      <c r="I41" s="2">
        <f t="shared" si="2"/>
        <v>0</v>
      </c>
    </row>
    <row r="42" spans="1:9" x14ac:dyDescent="0.25">
      <c r="A42" s="6"/>
      <c r="B42" s="4"/>
      <c r="C42" s="2">
        <f t="shared" si="4"/>
        <v>0</v>
      </c>
      <c r="D42" s="4"/>
      <c r="E42" s="2">
        <f t="shared" si="5"/>
        <v>0</v>
      </c>
      <c r="F42" s="4"/>
      <c r="G42" s="2">
        <f t="shared" si="6"/>
        <v>0</v>
      </c>
      <c r="H42" s="4"/>
      <c r="I42" s="2">
        <f t="shared" si="2"/>
        <v>0</v>
      </c>
    </row>
    <row r="43" spans="1:9" x14ac:dyDescent="0.25">
      <c r="A43" s="6"/>
      <c r="B43" s="4"/>
      <c r="C43" s="2">
        <f t="shared" si="4"/>
        <v>0</v>
      </c>
      <c r="D43" s="4"/>
      <c r="E43" s="2">
        <f t="shared" si="5"/>
        <v>0</v>
      </c>
      <c r="F43" s="4"/>
      <c r="G43" s="2">
        <f t="shared" si="6"/>
        <v>0</v>
      </c>
      <c r="H43" s="4"/>
      <c r="I43" s="2">
        <f t="shared" si="2"/>
        <v>0</v>
      </c>
    </row>
    <row r="44" spans="1:9" x14ac:dyDescent="0.25">
      <c r="A44" s="6"/>
      <c r="B44" s="4"/>
      <c r="C44" s="2">
        <f t="shared" si="4"/>
        <v>0</v>
      </c>
      <c r="D44" s="4"/>
      <c r="E44" s="2">
        <f t="shared" si="5"/>
        <v>0</v>
      </c>
      <c r="F44" s="4"/>
      <c r="G44" s="2">
        <f t="shared" si="6"/>
        <v>0</v>
      </c>
      <c r="H44" s="4"/>
      <c r="I44" s="2">
        <f t="shared" si="2"/>
        <v>0</v>
      </c>
    </row>
    <row r="45" spans="1:9" x14ac:dyDescent="0.25">
      <c r="A45" s="6"/>
      <c r="B45" s="4"/>
      <c r="C45" s="2">
        <f t="shared" si="4"/>
        <v>0</v>
      </c>
      <c r="D45" s="4"/>
      <c r="E45" s="2">
        <f t="shared" si="5"/>
        <v>0</v>
      </c>
      <c r="F45" s="4"/>
      <c r="G45" s="2">
        <f t="shared" si="6"/>
        <v>0</v>
      </c>
      <c r="H45" s="4"/>
      <c r="I45" s="2">
        <f t="shared" si="2"/>
        <v>0</v>
      </c>
    </row>
    <row r="46" spans="1:9" x14ac:dyDescent="0.25">
      <c r="A46" s="6"/>
      <c r="B46" s="4"/>
      <c r="C46" s="2">
        <f t="shared" si="4"/>
        <v>0</v>
      </c>
      <c r="D46" s="4"/>
      <c r="E46" s="2">
        <f t="shared" si="5"/>
        <v>0</v>
      </c>
      <c r="F46" s="4"/>
      <c r="G46" s="2">
        <f t="shared" si="6"/>
        <v>0</v>
      </c>
      <c r="H46" s="4"/>
      <c r="I46" s="2">
        <f t="shared" si="2"/>
        <v>0</v>
      </c>
    </row>
    <row r="47" spans="1:9" x14ac:dyDescent="0.25">
      <c r="A47" s="6"/>
      <c r="B47" s="4"/>
      <c r="C47" s="2">
        <f t="shared" si="4"/>
        <v>0</v>
      </c>
      <c r="D47" s="4"/>
      <c r="E47" s="2">
        <f t="shared" si="5"/>
        <v>0</v>
      </c>
      <c r="F47" s="4"/>
      <c r="G47" s="2">
        <f t="shared" si="6"/>
        <v>0</v>
      </c>
      <c r="H47" s="4"/>
      <c r="I47" s="2">
        <f t="shared" si="2"/>
        <v>0</v>
      </c>
    </row>
    <row r="48" spans="1:9" x14ac:dyDescent="0.25">
      <c r="A48" s="6"/>
      <c r="B48" s="4"/>
      <c r="C48" s="2">
        <f t="shared" si="4"/>
        <v>0</v>
      </c>
      <c r="D48" s="4"/>
      <c r="E48" s="2">
        <f t="shared" si="5"/>
        <v>0</v>
      </c>
      <c r="F48" s="4"/>
      <c r="G48" s="2">
        <f t="shared" si="6"/>
        <v>0</v>
      </c>
      <c r="H48" s="4"/>
      <c r="I48" s="2">
        <f t="shared" si="2"/>
        <v>0</v>
      </c>
    </row>
    <row r="49" spans="1:9" x14ac:dyDescent="0.25">
      <c r="A49" s="6"/>
      <c r="B49" s="4"/>
      <c r="C49" s="2">
        <f t="shared" si="4"/>
        <v>0</v>
      </c>
      <c r="D49" s="4"/>
      <c r="E49" s="2">
        <f t="shared" si="5"/>
        <v>0</v>
      </c>
      <c r="F49" s="4"/>
      <c r="G49" s="2">
        <f t="shared" si="6"/>
        <v>0</v>
      </c>
      <c r="H49" s="4"/>
      <c r="I49" s="2">
        <f t="shared" si="2"/>
        <v>0</v>
      </c>
    </row>
    <row r="50" spans="1:9" x14ac:dyDescent="0.25">
      <c r="A50" s="6"/>
      <c r="B50" s="4"/>
      <c r="C50" s="2">
        <f t="shared" si="4"/>
        <v>0</v>
      </c>
      <c r="D50" s="4"/>
      <c r="E50" s="2">
        <f t="shared" si="5"/>
        <v>0</v>
      </c>
      <c r="F50" s="4"/>
      <c r="G50" s="2">
        <f t="shared" si="6"/>
        <v>0</v>
      </c>
      <c r="H50" s="4"/>
      <c r="I50" s="2">
        <f t="shared" si="2"/>
        <v>0</v>
      </c>
    </row>
    <row r="51" spans="1:9" x14ac:dyDescent="0.25">
      <c r="A51" s="6"/>
      <c r="B51" s="4"/>
      <c r="C51" s="2">
        <f t="shared" si="4"/>
        <v>0</v>
      </c>
      <c r="D51" s="4"/>
      <c r="E51" s="2">
        <f t="shared" si="5"/>
        <v>0</v>
      </c>
      <c r="F51" s="4"/>
      <c r="G51" s="2">
        <f t="shared" si="6"/>
        <v>0</v>
      </c>
      <c r="H51" s="4"/>
      <c r="I51" s="2">
        <f t="shared" si="2"/>
        <v>0</v>
      </c>
    </row>
    <row r="52" spans="1:9" x14ac:dyDescent="0.25">
      <c r="A52" s="6"/>
      <c r="B52" s="4"/>
      <c r="C52" s="2">
        <f t="shared" si="4"/>
        <v>0</v>
      </c>
      <c r="D52" s="4"/>
      <c r="E52" s="2">
        <f t="shared" si="5"/>
        <v>0</v>
      </c>
      <c r="F52" s="4"/>
      <c r="G52" s="2">
        <f t="shared" si="6"/>
        <v>0</v>
      </c>
      <c r="H52" s="4"/>
      <c r="I52" s="2">
        <f t="shared" si="2"/>
        <v>0</v>
      </c>
    </row>
    <row r="53" spans="1:9" x14ac:dyDescent="0.25">
      <c r="A53" s="6"/>
      <c r="B53" s="4"/>
      <c r="C53" s="2">
        <f t="shared" si="4"/>
        <v>0</v>
      </c>
      <c r="D53" s="4"/>
      <c r="E53" s="2">
        <f t="shared" si="5"/>
        <v>0</v>
      </c>
      <c r="F53" s="4"/>
      <c r="G53" s="2">
        <f t="shared" si="6"/>
        <v>0</v>
      </c>
      <c r="H53" s="4"/>
      <c r="I53" s="2">
        <f t="shared" si="2"/>
        <v>0</v>
      </c>
    </row>
    <row r="54" spans="1:9" x14ac:dyDescent="0.25">
      <c r="A54" s="6"/>
      <c r="B54" s="4"/>
      <c r="C54" s="2">
        <f t="shared" si="4"/>
        <v>0</v>
      </c>
      <c r="D54" s="4"/>
      <c r="E54" s="2">
        <f t="shared" si="5"/>
        <v>0</v>
      </c>
      <c r="F54" s="4"/>
      <c r="G54" s="2">
        <f t="shared" si="6"/>
        <v>0</v>
      </c>
      <c r="H54" s="4"/>
      <c r="I54" s="2">
        <f t="shared" si="2"/>
        <v>0</v>
      </c>
    </row>
    <row r="55" spans="1:9" x14ac:dyDescent="0.25">
      <c r="A55" s="6"/>
      <c r="B55" s="4"/>
      <c r="C55" s="2">
        <f t="shared" si="4"/>
        <v>0</v>
      </c>
      <c r="D55" s="4"/>
      <c r="E55" s="2">
        <f t="shared" si="5"/>
        <v>0</v>
      </c>
      <c r="F55" s="4"/>
      <c r="G55" s="2">
        <f t="shared" si="6"/>
        <v>0</v>
      </c>
      <c r="H55" s="4"/>
      <c r="I55" s="2">
        <f t="shared" si="2"/>
        <v>0</v>
      </c>
    </row>
    <row r="56" spans="1:9" x14ac:dyDescent="0.25">
      <c r="A56" s="6"/>
      <c r="B56" s="4"/>
      <c r="C56" s="2">
        <f t="shared" si="4"/>
        <v>0</v>
      </c>
      <c r="D56" s="4"/>
      <c r="E56" s="2">
        <f t="shared" si="5"/>
        <v>0</v>
      </c>
      <c r="F56" s="4"/>
      <c r="G56" s="2">
        <f t="shared" si="6"/>
        <v>0</v>
      </c>
      <c r="H56" s="4"/>
      <c r="I56" s="2">
        <f t="shared" si="2"/>
        <v>0</v>
      </c>
    </row>
    <row r="57" spans="1:9" x14ac:dyDescent="0.25">
      <c r="A57" s="6"/>
      <c r="B57" s="4"/>
      <c r="C57" s="2">
        <f t="shared" si="4"/>
        <v>0</v>
      </c>
      <c r="D57" s="4"/>
      <c r="E57" s="2">
        <f t="shared" si="5"/>
        <v>0</v>
      </c>
      <c r="F57" s="4"/>
      <c r="G57" s="2">
        <f t="shared" si="6"/>
        <v>0</v>
      </c>
      <c r="H57" s="4"/>
      <c r="I57" s="2">
        <f t="shared" si="2"/>
        <v>0</v>
      </c>
    </row>
    <row r="58" spans="1:9" x14ac:dyDescent="0.25">
      <c r="A58" s="6"/>
      <c r="B58" s="4"/>
      <c r="C58" s="2">
        <f t="shared" si="4"/>
        <v>0</v>
      </c>
      <c r="D58" s="4"/>
      <c r="E58" s="2">
        <f t="shared" si="5"/>
        <v>0</v>
      </c>
      <c r="F58" s="4"/>
      <c r="G58" s="2">
        <f t="shared" si="6"/>
        <v>0</v>
      </c>
      <c r="H58" s="4"/>
      <c r="I58" s="2">
        <f t="shared" si="2"/>
        <v>0</v>
      </c>
    </row>
    <row r="59" spans="1:9" x14ac:dyDescent="0.25">
      <c r="A59" s="6"/>
      <c r="B59" s="4"/>
      <c r="C59" s="2">
        <f t="shared" si="4"/>
        <v>0</v>
      </c>
      <c r="D59" s="4"/>
      <c r="E59" s="2">
        <f t="shared" si="5"/>
        <v>0</v>
      </c>
      <c r="F59" s="4"/>
      <c r="G59" s="2">
        <f t="shared" si="6"/>
        <v>0</v>
      </c>
      <c r="H59" s="4"/>
      <c r="I59" s="2">
        <f t="shared" si="2"/>
        <v>0</v>
      </c>
    </row>
    <row r="60" spans="1:9" x14ac:dyDescent="0.25">
      <c r="A60" s="6"/>
      <c r="B60" s="4"/>
      <c r="C60" s="2">
        <f t="shared" si="4"/>
        <v>0</v>
      </c>
      <c r="D60" s="4"/>
      <c r="E60" s="2">
        <f t="shared" si="5"/>
        <v>0</v>
      </c>
      <c r="F60" s="4"/>
      <c r="G60" s="2">
        <f t="shared" si="6"/>
        <v>0</v>
      </c>
      <c r="H60" s="4"/>
      <c r="I60" s="2">
        <f t="shared" si="2"/>
        <v>0</v>
      </c>
    </row>
    <row r="61" spans="1:9" x14ac:dyDescent="0.25">
      <c r="A61" s="6"/>
      <c r="B61" s="4"/>
      <c r="C61" s="2">
        <f t="shared" si="4"/>
        <v>0</v>
      </c>
      <c r="D61" s="4"/>
      <c r="E61" s="2">
        <f t="shared" si="5"/>
        <v>0</v>
      </c>
      <c r="F61" s="4"/>
      <c r="G61" s="2">
        <f t="shared" si="6"/>
        <v>0</v>
      </c>
      <c r="H61" s="4"/>
      <c r="I61" s="2">
        <f t="shared" si="2"/>
        <v>0</v>
      </c>
    </row>
    <row r="62" spans="1:9" x14ac:dyDescent="0.25">
      <c r="A62" s="6"/>
      <c r="B62" s="4"/>
      <c r="C62" s="2">
        <f t="shared" si="4"/>
        <v>0</v>
      </c>
      <c r="D62" s="4"/>
      <c r="E62" s="2">
        <f t="shared" si="5"/>
        <v>0</v>
      </c>
      <c r="F62" s="4"/>
      <c r="G62" s="2">
        <f t="shared" si="6"/>
        <v>0</v>
      </c>
      <c r="H62" s="4"/>
      <c r="I62" s="2">
        <f t="shared" si="2"/>
        <v>0</v>
      </c>
    </row>
    <row r="63" spans="1:9" x14ac:dyDescent="0.25">
      <c r="A63" s="6"/>
      <c r="B63" s="4"/>
      <c r="C63" s="2">
        <f t="shared" si="4"/>
        <v>0</v>
      </c>
      <c r="D63" s="4"/>
      <c r="E63" s="2">
        <f t="shared" si="5"/>
        <v>0</v>
      </c>
      <c r="F63" s="4"/>
      <c r="G63" s="2">
        <f t="shared" si="6"/>
        <v>0</v>
      </c>
      <c r="H63" s="4"/>
      <c r="I63" s="2">
        <f t="shared" si="2"/>
        <v>0</v>
      </c>
    </row>
    <row r="64" spans="1:9" x14ac:dyDescent="0.25">
      <c r="A64" s="6"/>
      <c r="B64" s="4"/>
      <c r="C64" s="2">
        <f t="shared" si="4"/>
        <v>0</v>
      </c>
      <c r="D64" s="4"/>
      <c r="E64" s="2">
        <f t="shared" si="5"/>
        <v>0</v>
      </c>
      <c r="F64" s="4"/>
      <c r="G64" s="2">
        <f t="shared" si="6"/>
        <v>0</v>
      </c>
      <c r="H64" s="4"/>
      <c r="I64" s="2">
        <f t="shared" si="2"/>
        <v>0</v>
      </c>
    </row>
    <row r="65" spans="1:9" x14ac:dyDescent="0.25">
      <c r="A65" s="6"/>
      <c r="B65" s="4"/>
      <c r="C65" s="2">
        <f t="shared" si="4"/>
        <v>0</v>
      </c>
      <c r="D65" s="4"/>
      <c r="E65" s="2">
        <f t="shared" si="5"/>
        <v>0</v>
      </c>
      <c r="F65" s="4"/>
      <c r="G65" s="2">
        <f t="shared" si="6"/>
        <v>0</v>
      </c>
      <c r="H65" s="4"/>
      <c r="I65" s="2">
        <f t="shared" si="2"/>
        <v>0</v>
      </c>
    </row>
    <row r="66" spans="1:9" x14ac:dyDescent="0.25">
      <c r="A66" s="6"/>
      <c r="B66" s="4"/>
      <c r="C66" s="2">
        <f t="shared" si="4"/>
        <v>0</v>
      </c>
      <c r="D66" s="4"/>
      <c r="E66" s="2">
        <f t="shared" si="5"/>
        <v>0</v>
      </c>
      <c r="F66" s="4"/>
      <c r="G66" s="2">
        <f t="shared" si="6"/>
        <v>0</v>
      </c>
      <c r="H66" s="4"/>
      <c r="I66" s="2">
        <f t="shared" si="2"/>
        <v>0</v>
      </c>
    </row>
    <row r="67" spans="1:9" x14ac:dyDescent="0.25">
      <c r="A67" s="6"/>
      <c r="B67" s="4"/>
      <c r="C67" s="2">
        <f t="shared" si="4"/>
        <v>0</v>
      </c>
      <c r="D67" s="4"/>
      <c r="E67" s="2">
        <f t="shared" si="5"/>
        <v>0</v>
      </c>
      <c r="F67" s="4"/>
      <c r="G67" s="2">
        <f t="shared" si="6"/>
        <v>0</v>
      </c>
      <c r="H67" s="4"/>
      <c r="I67" s="2">
        <f t="shared" ref="I67:I100" si="7">MIN(H67,9538)*IF(H67="",0,1)</f>
        <v>0</v>
      </c>
    </row>
    <row r="68" spans="1:9" x14ac:dyDescent="0.25">
      <c r="A68" s="6"/>
      <c r="B68" s="4"/>
      <c r="C68" s="2">
        <f t="shared" si="4"/>
        <v>0</v>
      </c>
      <c r="D68" s="4"/>
      <c r="E68" s="2">
        <f t="shared" si="5"/>
        <v>0</v>
      </c>
      <c r="F68" s="4"/>
      <c r="G68" s="2">
        <f t="shared" si="6"/>
        <v>0</v>
      </c>
      <c r="H68" s="4"/>
      <c r="I68" s="2">
        <f t="shared" si="7"/>
        <v>0</v>
      </c>
    </row>
    <row r="69" spans="1:9" x14ac:dyDescent="0.25">
      <c r="A69" s="6"/>
      <c r="B69" s="4"/>
      <c r="C69" s="2">
        <f t="shared" si="4"/>
        <v>0</v>
      </c>
      <c r="D69" s="4"/>
      <c r="E69" s="2">
        <f t="shared" si="5"/>
        <v>0</v>
      </c>
      <c r="F69" s="4"/>
      <c r="G69" s="2">
        <f t="shared" si="6"/>
        <v>0</v>
      </c>
      <c r="H69" s="4"/>
      <c r="I69" s="2">
        <f t="shared" si="7"/>
        <v>0</v>
      </c>
    </row>
    <row r="70" spans="1:9" x14ac:dyDescent="0.25">
      <c r="A70" s="6"/>
      <c r="B70" s="4"/>
      <c r="C70" s="2">
        <f t="shared" si="4"/>
        <v>0</v>
      </c>
      <c r="D70" s="4"/>
      <c r="E70" s="2">
        <f t="shared" si="5"/>
        <v>0</v>
      </c>
      <c r="F70" s="4"/>
      <c r="G70" s="2">
        <f t="shared" si="6"/>
        <v>0</v>
      </c>
      <c r="H70" s="4"/>
      <c r="I70" s="2">
        <f t="shared" si="7"/>
        <v>0</v>
      </c>
    </row>
    <row r="71" spans="1:9" x14ac:dyDescent="0.25">
      <c r="A71" s="6"/>
      <c r="B71" s="4"/>
      <c r="C71" s="2">
        <f t="shared" si="4"/>
        <v>0</v>
      </c>
      <c r="D71" s="4"/>
      <c r="E71" s="2">
        <f t="shared" si="5"/>
        <v>0</v>
      </c>
      <c r="F71" s="4"/>
      <c r="G71" s="2">
        <f t="shared" si="6"/>
        <v>0</v>
      </c>
      <c r="H71" s="4"/>
      <c r="I71" s="2">
        <f t="shared" si="7"/>
        <v>0</v>
      </c>
    </row>
    <row r="72" spans="1:9" x14ac:dyDescent="0.25">
      <c r="A72" s="6"/>
      <c r="B72" s="4"/>
      <c r="C72" s="2">
        <f t="shared" si="4"/>
        <v>0</v>
      </c>
      <c r="D72" s="4"/>
      <c r="E72" s="2">
        <f t="shared" si="5"/>
        <v>0</v>
      </c>
      <c r="F72" s="4"/>
      <c r="G72" s="2">
        <f t="shared" si="6"/>
        <v>0</v>
      </c>
      <c r="H72" s="4"/>
      <c r="I72" s="2">
        <f t="shared" si="7"/>
        <v>0</v>
      </c>
    </row>
    <row r="73" spans="1:9" x14ac:dyDescent="0.25">
      <c r="A73" s="6"/>
      <c r="B73" s="4"/>
      <c r="C73" s="2">
        <f t="shared" si="4"/>
        <v>0</v>
      </c>
      <c r="D73" s="4"/>
      <c r="E73" s="2">
        <f t="shared" si="5"/>
        <v>0</v>
      </c>
      <c r="F73" s="4"/>
      <c r="G73" s="2">
        <f t="shared" si="6"/>
        <v>0</v>
      </c>
      <c r="H73" s="4"/>
      <c r="I73" s="2">
        <f t="shared" si="7"/>
        <v>0</v>
      </c>
    </row>
    <row r="74" spans="1:9" x14ac:dyDescent="0.25">
      <c r="A74" s="6"/>
      <c r="B74" s="4"/>
      <c r="C74" s="2">
        <f t="shared" si="4"/>
        <v>0</v>
      </c>
      <c r="D74" s="4"/>
      <c r="E74" s="2">
        <f t="shared" si="5"/>
        <v>0</v>
      </c>
      <c r="F74" s="4"/>
      <c r="G74" s="2">
        <f t="shared" si="6"/>
        <v>0</v>
      </c>
      <c r="H74" s="4"/>
      <c r="I74" s="2">
        <f t="shared" si="7"/>
        <v>0</v>
      </c>
    </row>
    <row r="75" spans="1:9" x14ac:dyDescent="0.25">
      <c r="A75" s="6"/>
      <c r="B75" s="4"/>
      <c r="C75" s="2">
        <f t="shared" si="4"/>
        <v>0</v>
      </c>
      <c r="D75" s="4"/>
      <c r="E75" s="2">
        <f t="shared" si="5"/>
        <v>0</v>
      </c>
      <c r="F75" s="4"/>
      <c r="G75" s="2">
        <f t="shared" si="6"/>
        <v>0</v>
      </c>
      <c r="H75" s="4"/>
      <c r="I75" s="2">
        <f t="shared" si="7"/>
        <v>0</v>
      </c>
    </row>
    <row r="76" spans="1:9" x14ac:dyDescent="0.25">
      <c r="A76" s="6"/>
      <c r="B76" s="4"/>
      <c r="C76" s="2">
        <f t="shared" si="4"/>
        <v>0</v>
      </c>
      <c r="D76" s="4"/>
      <c r="E76" s="2">
        <f t="shared" si="5"/>
        <v>0</v>
      </c>
      <c r="F76" s="4"/>
      <c r="G76" s="2">
        <f t="shared" si="6"/>
        <v>0</v>
      </c>
      <c r="H76" s="4"/>
      <c r="I76" s="2">
        <f t="shared" si="7"/>
        <v>0</v>
      </c>
    </row>
    <row r="77" spans="1:9" x14ac:dyDescent="0.25">
      <c r="A77" s="6"/>
      <c r="B77" s="4"/>
      <c r="C77" s="2">
        <f t="shared" si="4"/>
        <v>0</v>
      </c>
      <c r="D77" s="4"/>
      <c r="E77" s="2">
        <f t="shared" si="5"/>
        <v>0</v>
      </c>
      <c r="F77" s="4"/>
      <c r="G77" s="2">
        <f t="shared" si="6"/>
        <v>0</v>
      </c>
      <c r="H77" s="4"/>
      <c r="I77" s="2">
        <f t="shared" si="7"/>
        <v>0</v>
      </c>
    </row>
    <row r="78" spans="1:9" x14ac:dyDescent="0.25">
      <c r="A78" s="6"/>
      <c r="B78" s="4"/>
      <c r="C78" s="2">
        <f t="shared" si="4"/>
        <v>0</v>
      </c>
      <c r="D78" s="4"/>
      <c r="E78" s="2">
        <f t="shared" si="5"/>
        <v>0</v>
      </c>
      <c r="F78" s="4"/>
      <c r="G78" s="2">
        <f t="shared" si="6"/>
        <v>0</v>
      </c>
      <c r="H78" s="4"/>
      <c r="I78" s="2">
        <f t="shared" si="7"/>
        <v>0</v>
      </c>
    </row>
    <row r="79" spans="1:9" x14ac:dyDescent="0.25">
      <c r="A79" s="6"/>
      <c r="B79" s="4"/>
      <c r="C79" s="2">
        <f t="shared" si="4"/>
        <v>0</v>
      </c>
      <c r="D79" s="4"/>
      <c r="E79" s="2">
        <f t="shared" si="5"/>
        <v>0</v>
      </c>
      <c r="F79" s="4"/>
      <c r="G79" s="2">
        <f t="shared" si="6"/>
        <v>0</v>
      </c>
      <c r="H79" s="4"/>
      <c r="I79" s="2">
        <f t="shared" si="7"/>
        <v>0</v>
      </c>
    </row>
    <row r="80" spans="1:9" x14ac:dyDescent="0.25">
      <c r="A80" s="6"/>
      <c r="B80" s="4"/>
      <c r="C80" s="2">
        <f t="shared" si="4"/>
        <v>0</v>
      </c>
      <c r="D80" s="4"/>
      <c r="E80" s="2">
        <f t="shared" si="5"/>
        <v>0</v>
      </c>
      <c r="F80" s="4"/>
      <c r="G80" s="2">
        <f t="shared" si="6"/>
        <v>0</v>
      </c>
      <c r="H80" s="4"/>
      <c r="I80" s="2">
        <f t="shared" si="7"/>
        <v>0</v>
      </c>
    </row>
    <row r="81" spans="1:9" x14ac:dyDescent="0.25">
      <c r="A81" s="6"/>
      <c r="B81" s="4"/>
      <c r="C81" s="2">
        <f t="shared" si="4"/>
        <v>0</v>
      </c>
      <c r="D81" s="4"/>
      <c r="E81" s="2">
        <f t="shared" si="5"/>
        <v>0</v>
      </c>
      <c r="F81" s="4"/>
      <c r="G81" s="2">
        <f t="shared" si="6"/>
        <v>0</v>
      </c>
      <c r="H81" s="4"/>
      <c r="I81" s="2">
        <f t="shared" si="7"/>
        <v>0</v>
      </c>
    </row>
    <row r="82" spans="1:9" x14ac:dyDescent="0.25">
      <c r="A82" s="6"/>
      <c r="B82" s="4"/>
      <c r="C82" s="2">
        <f t="shared" si="4"/>
        <v>0</v>
      </c>
      <c r="D82" s="4"/>
      <c r="E82" s="2">
        <f t="shared" si="5"/>
        <v>0</v>
      </c>
      <c r="F82" s="4"/>
      <c r="G82" s="2">
        <f t="shared" si="6"/>
        <v>0</v>
      </c>
      <c r="H82" s="4"/>
      <c r="I82" s="2">
        <f t="shared" si="7"/>
        <v>0</v>
      </c>
    </row>
    <row r="83" spans="1:9" x14ac:dyDescent="0.25">
      <c r="A83" s="6"/>
      <c r="B83" s="4"/>
      <c r="C83" s="2">
        <f t="shared" si="4"/>
        <v>0</v>
      </c>
      <c r="D83" s="4"/>
      <c r="E83" s="2">
        <f t="shared" si="5"/>
        <v>0</v>
      </c>
      <c r="F83" s="4"/>
      <c r="G83" s="2">
        <f t="shared" si="6"/>
        <v>0</v>
      </c>
      <c r="H83" s="4"/>
      <c r="I83" s="2">
        <f t="shared" si="7"/>
        <v>0</v>
      </c>
    </row>
    <row r="84" spans="1:9" x14ac:dyDescent="0.25">
      <c r="A84" s="6"/>
      <c r="B84" s="4"/>
      <c r="C84" s="2">
        <f t="shared" si="4"/>
        <v>0</v>
      </c>
      <c r="D84" s="4"/>
      <c r="E84" s="2">
        <f t="shared" si="5"/>
        <v>0</v>
      </c>
      <c r="F84" s="4"/>
      <c r="G84" s="2">
        <f t="shared" si="6"/>
        <v>0</v>
      </c>
      <c r="H84" s="4"/>
      <c r="I84" s="2">
        <f t="shared" si="7"/>
        <v>0</v>
      </c>
    </row>
    <row r="85" spans="1:9" x14ac:dyDescent="0.25">
      <c r="A85" s="6"/>
      <c r="B85" s="4"/>
      <c r="C85" s="2">
        <f t="shared" si="4"/>
        <v>0</v>
      </c>
      <c r="D85" s="4"/>
      <c r="E85" s="2">
        <f t="shared" si="5"/>
        <v>0</v>
      </c>
      <c r="F85" s="4"/>
      <c r="G85" s="2">
        <f t="shared" si="6"/>
        <v>0</v>
      </c>
      <c r="H85" s="4"/>
      <c r="I85" s="2">
        <f t="shared" si="7"/>
        <v>0</v>
      </c>
    </row>
    <row r="86" spans="1:9" x14ac:dyDescent="0.25">
      <c r="A86" s="6"/>
      <c r="B86" s="4"/>
      <c r="C86" s="2">
        <f t="shared" si="4"/>
        <v>0</v>
      </c>
      <c r="D86" s="4"/>
      <c r="E86" s="2">
        <f t="shared" si="5"/>
        <v>0</v>
      </c>
      <c r="F86" s="4"/>
      <c r="G86" s="2">
        <f t="shared" si="6"/>
        <v>0</v>
      </c>
      <c r="H86" s="4"/>
      <c r="I86" s="2">
        <f t="shared" si="7"/>
        <v>0</v>
      </c>
    </row>
    <row r="87" spans="1:9" x14ac:dyDescent="0.25">
      <c r="A87" s="6"/>
      <c r="B87" s="4"/>
      <c r="C87" s="2">
        <f t="shared" si="4"/>
        <v>0</v>
      </c>
      <c r="D87" s="4"/>
      <c r="E87" s="2">
        <f t="shared" si="5"/>
        <v>0</v>
      </c>
      <c r="F87" s="4"/>
      <c r="G87" s="2">
        <f t="shared" si="6"/>
        <v>0</v>
      </c>
      <c r="H87" s="4"/>
      <c r="I87" s="2">
        <f t="shared" si="7"/>
        <v>0</v>
      </c>
    </row>
    <row r="88" spans="1:9" x14ac:dyDescent="0.25">
      <c r="A88" s="6"/>
      <c r="B88" s="4"/>
      <c r="C88" s="2">
        <f t="shared" si="4"/>
        <v>0</v>
      </c>
      <c r="D88" s="4"/>
      <c r="E88" s="2">
        <f t="shared" si="5"/>
        <v>0</v>
      </c>
      <c r="F88" s="4"/>
      <c r="G88" s="2">
        <f t="shared" si="6"/>
        <v>0</v>
      </c>
      <c r="H88" s="4"/>
      <c r="I88" s="2">
        <f t="shared" si="7"/>
        <v>0</v>
      </c>
    </row>
    <row r="89" spans="1:9" x14ac:dyDescent="0.25">
      <c r="A89" s="6"/>
      <c r="B89" s="4"/>
      <c r="C89" s="2">
        <f t="shared" si="4"/>
        <v>0</v>
      </c>
      <c r="D89" s="4"/>
      <c r="E89" s="2">
        <f t="shared" si="5"/>
        <v>0</v>
      </c>
      <c r="F89" s="4"/>
      <c r="G89" s="2">
        <f t="shared" si="6"/>
        <v>0</v>
      </c>
      <c r="H89" s="4"/>
      <c r="I89" s="2">
        <f t="shared" si="7"/>
        <v>0</v>
      </c>
    </row>
    <row r="90" spans="1:9" x14ac:dyDescent="0.25">
      <c r="A90" s="6"/>
      <c r="B90" s="4"/>
      <c r="C90" s="2">
        <f t="shared" si="4"/>
        <v>0</v>
      </c>
      <c r="D90" s="4"/>
      <c r="E90" s="2">
        <f t="shared" si="5"/>
        <v>0</v>
      </c>
      <c r="F90" s="4"/>
      <c r="G90" s="2">
        <f t="shared" si="6"/>
        <v>0</v>
      </c>
      <c r="H90" s="4"/>
      <c r="I90" s="2">
        <f t="shared" si="7"/>
        <v>0</v>
      </c>
    </row>
    <row r="91" spans="1:9" x14ac:dyDescent="0.25">
      <c r="A91" s="6"/>
      <c r="B91" s="4"/>
      <c r="C91" s="2">
        <f t="shared" si="4"/>
        <v>0</v>
      </c>
      <c r="D91" s="4"/>
      <c r="E91" s="2">
        <f t="shared" si="5"/>
        <v>0</v>
      </c>
      <c r="F91" s="4"/>
      <c r="G91" s="2">
        <f t="shared" si="6"/>
        <v>0</v>
      </c>
      <c r="H91" s="4"/>
      <c r="I91" s="2">
        <f t="shared" si="7"/>
        <v>0</v>
      </c>
    </row>
    <row r="92" spans="1:9" x14ac:dyDescent="0.25">
      <c r="A92" s="6"/>
      <c r="B92" s="4"/>
      <c r="C92" s="2">
        <f t="shared" si="4"/>
        <v>0</v>
      </c>
      <c r="D92" s="4"/>
      <c r="E92" s="2">
        <f t="shared" si="5"/>
        <v>0</v>
      </c>
      <c r="F92" s="4"/>
      <c r="G92" s="2">
        <f t="shared" si="6"/>
        <v>0</v>
      </c>
      <c r="H92" s="4"/>
      <c r="I92" s="2">
        <f t="shared" si="7"/>
        <v>0</v>
      </c>
    </row>
    <row r="93" spans="1:9" x14ac:dyDescent="0.25">
      <c r="A93" s="6"/>
      <c r="B93" s="4"/>
      <c r="C93" s="2">
        <f t="shared" si="4"/>
        <v>0</v>
      </c>
      <c r="D93" s="4"/>
      <c r="E93" s="2">
        <f t="shared" si="5"/>
        <v>0</v>
      </c>
      <c r="F93" s="4"/>
      <c r="G93" s="2">
        <f t="shared" si="6"/>
        <v>0</v>
      </c>
      <c r="H93" s="4"/>
      <c r="I93" s="2">
        <f t="shared" si="7"/>
        <v>0</v>
      </c>
    </row>
    <row r="94" spans="1:9" x14ac:dyDescent="0.25">
      <c r="A94" s="6"/>
      <c r="B94" s="4"/>
      <c r="C94" s="2">
        <f t="shared" si="4"/>
        <v>0</v>
      </c>
      <c r="D94" s="4"/>
      <c r="E94" s="2">
        <f t="shared" si="5"/>
        <v>0</v>
      </c>
      <c r="F94" s="4"/>
      <c r="G94" s="2">
        <f t="shared" si="6"/>
        <v>0</v>
      </c>
      <c r="H94" s="4"/>
      <c r="I94" s="2">
        <f t="shared" si="7"/>
        <v>0</v>
      </c>
    </row>
    <row r="95" spans="1:9" x14ac:dyDescent="0.25">
      <c r="A95" s="6"/>
      <c r="B95" s="4"/>
      <c r="C95" s="2">
        <f t="shared" ref="C95:C100" si="8">MIN(B95,9538)*IF(B95="",0,1)</f>
        <v>0</v>
      </c>
      <c r="D95" s="4"/>
      <c r="E95" s="2">
        <f t="shared" si="5"/>
        <v>0</v>
      </c>
      <c r="F95" s="4"/>
      <c r="G95" s="2">
        <f t="shared" si="6"/>
        <v>0</v>
      </c>
      <c r="H95" s="4"/>
      <c r="I95" s="2">
        <f t="shared" si="7"/>
        <v>0</v>
      </c>
    </row>
    <row r="96" spans="1:9" x14ac:dyDescent="0.25">
      <c r="A96" s="6"/>
      <c r="B96" s="4"/>
      <c r="C96" s="2">
        <f t="shared" si="8"/>
        <v>0</v>
      </c>
      <c r="D96" s="4"/>
      <c r="E96" s="2">
        <f t="shared" si="5"/>
        <v>0</v>
      </c>
      <c r="F96" s="4"/>
      <c r="G96" s="2">
        <f t="shared" si="6"/>
        <v>0</v>
      </c>
      <c r="H96" s="4"/>
      <c r="I96" s="2">
        <f t="shared" si="7"/>
        <v>0</v>
      </c>
    </row>
    <row r="97" spans="1:9" x14ac:dyDescent="0.25">
      <c r="A97" s="6"/>
      <c r="B97" s="4"/>
      <c r="C97" s="2">
        <f t="shared" si="8"/>
        <v>0</v>
      </c>
      <c r="D97" s="4"/>
      <c r="E97" s="2">
        <f t="shared" si="5"/>
        <v>0</v>
      </c>
      <c r="F97" s="4"/>
      <c r="G97" s="2">
        <f t="shared" si="6"/>
        <v>0</v>
      </c>
      <c r="H97" s="4"/>
      <c r="I97" s="2">
        <f t="shared" si="7"/>
        <v>0</v>
      </c>
    </row>
    <row r="98" spans="1:9" x14ac:dyDescent="0.25">
      <c r="A98" s="6"/>
      <c r="B98" s="4"/>
      <c r="C98" s="2">
        <f t="shared" si="8"/>
        <v>0</v>
      </c>
      <c r="D98" s="4"/>
      <c r="E98" s="2">
        <f t="shared" si="5"/>
        <v>0</v>
      </c>
      <c r="F98" s="4"/>
      <c r="G98" s="2">
        <f t="shared" si="6"/>
        <v>0</v>
      </c>
      <c r="H98" s="4"/>
      <c r="I98" s="2">
        <f t="shared" si="7"/>
        <v>0</v>
      </c>
    </row>
    <row r="99" spans="1:9" x14ac:dyDescent="0.25">
      <c r="A99" s="6"/>
      <c r="B99" s="4"/>
      <c r="C99" s="2">
        <f t="shared" si="8"/>
        <v>0</v>
      </c>
      <c r="D99" s="4"/>
      <c r="E99" s="2">
        <f t="shared" ref="E99:E100" si="9">MIN(D99,9538)*IF(D99="",0,1)</f>
        <v>0</v>
      </c>
      <c r="F99" s="4"/>
      <c r="G99" s="2">
        <f t="shared" ref="G99:G100" si="10">MIN(F99,9538)*IF(F99="",0,1)</f>
        <v>0</v>
      </c>
      <c r="H99" s="4"/>
      <c r="I99" s="2">
        <f t="shared" si="7"/>
        <v>0</v>
      </c>
    </row>
    <row r="100" spans="1:9" x14ac:dyDescent="0.25">
      <c r="A100" s="6"/>
      <c r="B100" s="4"/>
      <c r="C100" s="2">
        <f t="shared" si="8"/>
        <v>0</v>
      </c>
      <c r="D100" s="4"/>
      <c r="E100" s="2">
        <f t="shared" si="9"/>
        <v>0</v>
      </c>
      <c r="F100" s="4"/>
      <c r="G100" s="2">
        <f t="shared" si="10"/>
        <v>0</v>
      </c>
      <c r="H100" s="4"/>
      <c r="I100" s="2">
        <f t="shared" si="7"/>
        <v>0</v>
      </c>
    </row>
  </sheetData>
  <sheetProtection algorithmName="SHA-512" hashValue="s6Q1tXwevxvAOs2O/yGzqsULfj9VKviOplvnXOcmFSKECnLihAG1Y5UWpZxVkXHh4fDr3VCDwD945X9H987Zog==" saltValue="IqvaSFX2CAB4InJwXNONUQ==" spinCount="100000" sheet="1" objects="1" scenarios="1" selectLockedCells="1"/>
  <customSheetViews>
    <customSheetView guid="{72C16EA6-3C87-4672-BA44-7F2641E19B2E}">
      <selection activeCell="C4" sqref="C4"/>
      <pageMargins left="0.7" right="0.7" top="0.75" bottom="0.75" header="0.3" footer="0.3"/>
    </customSheetView>
  </customSheetView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NOW</vt:lpstr>
      <vt:lpstr>Loongegevens</vt:lpstr>
      <vt:lpstr>NOW!Afdrukbereik</vt:lpstr>
    </vt:vector>
  </TitlesOfParts>
  <Company>Govers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Aarts</dc:creator>
  <cp:lastModifiedBy>Mark Aarts</cp:lastModifiedBy>
  <cp:lastPrinted>2020-04-08T10:23:00Z</cp:lastPrinted>
  <dcterms:created xsi:type="dcterms:W3CDTF">2020-04-07T07:11:32Z</dcterms:created>
  <dcterms:modified xsi:type="dcterms:W3CDTF">2020-04-22T09:24:55Z</dcterms:modified>
</cp:coreProperties>
</file>